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14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Excel_BuiltIn_Print_Area_2">#REF!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<sst xmlns="http://schemas.openxmlformats.org/spreadsheetml/2006/main" count="337" uniqueCount="300">
  <si>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</si>
  <si>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</si>
  <si>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</si>
  <si>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</si>
  <si>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</si>
  <si>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</si>
  <si>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</si>
  <si>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</si>
  <si>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</si>
  <si>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</si>
  <si>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</si>
  <si>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 xml:space="preserve"> TURISTHOTEL D.D. ZADAR</t>
  </si>
  <si>
    <t>Poštanski broj i mjesto:</t>
  </si>
  <si>
    <t xml:space="preserve"> ZADAR</t>
  </si>
  <si>
    <t>Ulica i kućni broj:</t>
  </si>
  <si>
    <t xml:space="preserve"> OBALA KNEZA BRANIMIRA 6</t>
  </si>
  <si>
    <t>Adresa e-pošte:</t>
  </si>
  <si>
    <t xml:space="preserve"> uprava@turisthotel.com.hr</t>
  </si>
  <si>
    <t>Internet adresa:</t>
  </si>
  <si>
    <t xml:space="preserve"> www.turisthotel.com.hr</t>
  </si>
  <si>
    <t>Šifra i naziv općine/grada:</t>
  </si>
  <si>
    <t>Šifra i naziv županije:</t>
  </si>
  <si>
    <t xml:space="preserve"> 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</si>
  <si>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</si>
  <si>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</si>
  <si>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</si>
  <si>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</si>
  <si>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</si>
  <si>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</si>
  <si>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</si>
  <si>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</si>
  <si>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</si>
  <si>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</si>
  <si>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 xml:space="preserve"> JURLINA MARINA</t>
  </si>
  <si>
    <t>(unosi se samo prezime i ime osobe za kontakt)</t>
  </si>
  <si>
    <t>Telefon:</t>
  </si>
  <si>
    <t xml:space="preserve"> 023205539</t>
  </si>
  <si>
    <t>Telefaks:</t>
  </si>
  <si>
    <t>Prezime i ime:</t>
  </si>
  <si>
    <t xml:space="preserve"> 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</si>
  <si>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</si>
  <si>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</si>
  <si>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</si>
  <si>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</si>
  <si>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</si>
  <si>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</si>
  <si>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</si>
  <si>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</si>
  <si>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</si>
  <si>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TURISTHOTEL D.D. ZADAR</t>
  </si>
  <si>
    <t>Naziv pozicije</t>
  </si>
  <si>
    <t>Prethodno razdoblje</t>
  </si>
  <si>
    <t>Tekuće razdoblje</t>
  </si>
  <si>
    <t>AKTIVA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</si>
  <si>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</si>
  <si>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</si>
  <si>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</si>
  <si>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</si>
  <si>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</si>
  <si>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</si>
  <si>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</si>
  <si>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</si>
  <si>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</si>
  <si>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</si>
  <si>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</si>
  <si>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</si>
  <si>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</si>
  <si>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</si>
  <si>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</si>
  <si>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</si>
  <si>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</si>
  <si>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</si>
  <si>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</si>
  <si>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</si>
  <si>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</si>
  <si>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</si>
  <si>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</si>
  <si>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</si>
  <si>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</si>
  <si>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</si>
  <si>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</si>
  <si>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</si>
  <si>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</si>
  <si>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</si>
  <si>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</si>
  <si>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</si>
  <si>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</si>
  <si>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</si>
  <si>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</si>
  <si>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</si>
  <si>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</si>
  <si>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</si>
  <si>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</si>
  <si>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</si>
  <si>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</si>
  <si>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</si>
  <si>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</si>
  <si>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</si>
  <si>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</si>
  <si>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</si>
  <si>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</si>
  <si>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</si>
  <si>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</si>
  <si>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</si>
  <si>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</si>
  <si>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</si>
  <si>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</si>
  <si>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</si>
  <si>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</si>
  <si>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</si>
  <si>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</si>
  <si>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</si>
  <si>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</si>
  <si>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</si>
  <si>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</si>
  <si>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</si>
  <si>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</si>
  <si>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</si>
  <si>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</si>
  <si>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</si>
  <si>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</si>
  <si>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</si>
  <si>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</si>
  <si>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</si>
  <si>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</si>
  <si>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</si>
  <si>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</si>
  <si>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</si>
  <si>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</si>
  <si>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</si>
  <si>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</si>
  <si>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</si>
  <si>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</si>
  <si>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</si>
  <si>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</si>
  <si>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</si>
  <si>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</si>
  <si>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</si>
  <si>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</si>
  <si>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</si>
  <si>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</si>
  <si>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</si>
  <si>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</si>
  <si>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</si>
  <si>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</si>
  <si>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</si>
  <si>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</si>
  <si>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</si>
  <si>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</si>
  <si>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</si>
  <si>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</si>
  <si>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</si>
  <si>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</si>
  <si>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</si>
  <si>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</si>
  <si>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</si>
  <si>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</si>
  <si>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</si>
  <si>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</si>
  <si>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</si>
  <si>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</si>
  <si>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</si>
  <si>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</si>
  <si>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</si>
  <si>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</si>
  <si>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</si>
  <si>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</si>
  <si>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</si>
  <si>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</si>
  <si>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</si>
  <si>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</si>
  <si>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</si>
  <si>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</si>
  <si>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</si>
  <si>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</si>
  <si>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</si>
  <si>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</si>
  <si>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</si>
  <si>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</si>
  <si>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</si>
  <si>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</si>
  <si>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</si>
  <si>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</si>
  <si>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</si>
  <si>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</si>
  <si>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</si>
  <si>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</si>
  <si>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</si>
  <si>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</si>
  <si>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</si>
  <si>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</si>
  <si>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</si>
  <si>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</si>
  <si>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</si>
  <si>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</si>
  <si>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</si>
  <si>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</si>
  <si>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</si>
  <si>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</si>
  <si>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</si>
  <si>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</si>
  <si>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</si>
  <si>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</si>
  <si>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</si>
  <si>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</si>
  <si>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</si>
  <si>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</si>
  <si>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</si>
  <si>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</si>
  <si>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</si>
  <si>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</si>
  <si>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</si>
  <si>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</si>
  <si>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</si>
  <si>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</si>
  <si>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</si>
  <si>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</si>
  <si>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</si>
  <si>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</si>
  <si>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</si>
  <si>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</si>
  <si>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</si>
  <si>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</si>
  <si>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</si>
  <si>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</si>
  <si>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</si>
  <si>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</si>
  <si>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</si>
  <si>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</si>
  <si>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</si>
  <si>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</si>
  <si>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</si>
  <si>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</si>
  <si>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</si>
  <si>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</si>
  <si>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</si>
  <si>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</si>
  <si>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</si>
  <si>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</si>
  <si>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</si>
  <si>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</si>
  <si>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</si>
  <si>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</si>
  <si>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</si>
  <si>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</si>
  <si>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</si>
  <si>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</si>
  <si>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</si>
  <si>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</si>
  <si>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</si>
  <si>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</si>
  <si>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</si>
  <si>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</si>
  <si>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</si>
  <si>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</si>
  <si>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</si>
  <si>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</si>
  <si>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</si>
  <si>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</si>
  <si>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</si>
  <si>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</si>
  <si>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</si>
  <si>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</si>
  <si>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</si>
  <si>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</si>
  <si>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</si>
  <si>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</si>
  <si>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</si>
  <si>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</si>
  <si>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</si>
  <si>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</si>
  <si>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</si>
  <si>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</si>
  <si>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</si>
  <si>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023250561</t>
  </si>
  <si>
    <t>AOP
oznaka</t>
  </si>
  <si>
    <t>DODATAK BILANCI (popunjava poduzetnik koji sastavlja konsolidirani financijski izvještaj)</t>
  </si>
  <si>
    <t>NE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</si>
  <si>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</si>
  <si>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</si>
  <si>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</si>
  <si>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</si>
  <si>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</si>
  <si>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</si>
  <si>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</si>
  <si>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</si>
  <si>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</si>
  <si>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</si>
  <si>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</si>
  <si>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</si>
  <si>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</si>
  <si>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</si>
  <si>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</si>
  <si>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</si>
  <si>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II. OSTALA SVEOBUHVATNA DOBIT/GUBITAK PRIJE POREZA (159 do 165)</t>
  </si>
  <si>
    <t>IV. NETO OSTALA SVEOBUHVATNA DOBIT ILI GUBITAK
      RAZDOBLJA (158-166)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</si>
  <si>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</si>
  <si>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</si>
  <si>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</si>
  <si>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01.01.2015 - 30.06.2015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</si>
</sst>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[Red]\-#,##0\ "/>
    <numFmt numFmtId="166" formatCode="#,##0.00_ ;\-#,##0.00\ "/>
    <numFmt numFmtId="167" formatCode="#,##0_ ;\-#,##0\ "/>
  </numFmts>
  <fonts count="56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10"/>
      <color theme="3"/>
      <name val="Arial"/>
      <family val="2"/>
    </font>
    <font>
      <b/>
      <sz val="10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theme="4"/>
      </left>
      <right style="hair">
        <color theme="4"/>
      </right>
      <top>
        <color indexed="63"/>
      </top>
      <bottom style="hair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57" applyFont="1" applyFill="1" applyBorder="1" applyAlignment="1">
      <alignment/>
      <protection/>
    </xf>
    <xf numFmtId="0" fontId="2" fillId="0" borderId="10" xfId="57" applyFont="1" applyFill="1" applyBorder="1" applyAlignment="1">
      <alignment/>
      <protection/>
    </xf>
    <xf numFmtId="0" fontId="2" fillId="0" borderId="11" xfId="57" applyFont="1" applyFill="1" applyBorder="1" applyAlignment="1">
      <alignment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 applyProtection="1">
      <alignment horizontal="left" vertical="center" wrapText="1"/>
      <protection hidden="1"/>
    </xf>
    <xf numFmtId="0" fontId="2" fillId="0" borderId="13" xfId="57" applyFont="1" applyFill="1" applyBorder="1" applyAlignment="1" applyProtection="1">
      <alignment vertical="center"/>
      <protection hidden="1"/>
    </xf>
    <xf numFmtId="0" fontId="2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13" xfId="57" applyFont="1" applyFill="1" applyBorder="1" applyAlignment="1" applyProtection="1">
      <alignment/>
      <protection hidden="1"/>
    </xf>
    <xf numFmtId="0" fontId="2" fillId="0" borderId="0" xfId="57" applyFont="1" applyFill="1" applyBorder="1" applyAlignment="1" applyProtection="1">
      <alignment/>
      <protection hidden="1"/>
    </xf>
    <xf numFmtId="0" fontId="5" fillId="0" borderId="0" xfId="57" applyFont="1" applyFill="1" applyBorder="1" applyAlignment="1" applyProtection="1">
      <alignment horizontal="right" vertical="center" wrapText="1"/>
      <protection hidden="1"/>
    </xf>
    <xf numFmtId="0" fontId="5" fillId="0" borderId="0" xfId="57" applyFont="1" applyFill="1" applyBorder="1" applyAlignment="1" applyProtection="1">
      <alignment horizontal="right"/>
      <protection hidden="1"/>
    </xf>
    <xf numFmtId="0" fontId="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5" fillId="0" borderId="0" xfId="57" applyFont="1" applyFill="1" applyBorder="1" applyAlignment="1" applyProtection="1">
      <alignment horizontal="left" vertical="center"/>
      <protection hidden="1"/>
    </xf>
    <xf numFmtId="0" fontId="2" fillId="0" borderId="12" xfId="57" applyFont="1" applyFill="1" applyBorder="1" applyAlignment="1" applyProtection="1">
      <alignment/>
      <protection hidden="1"/>
    </xf>
    <xf numFmtId="0" fontId="2" fillId="0" borderId="0" xfId="57" applyFont="1" applyFill="1" applyBorder="1" applyAlignment="1" applyProtection="1">
      <alignment wrapText="1"/>
      <protection hidden="1"/>
    </xf>
    <xf numFmtId="0" fontId="2" fillId="0" borderId="13" xfId="57" applyFont="1" applyFill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/>
      <protection hidden="1"/>
    </xf>
    <xf numFmtId="0" fontId="2" fillId="0" borderId="13" xfId="57" applyFont="1" applyFill="1" applyBorder="1" applyAlignment="1" applyProtection="1">
      <alignment horizontal="right" wrapText="1"/>
      <protection hidden="1"/>
    </xf>
    <xf numFmtId="0" fontId="2" fillId="0" borderId="0" xfId="57" applyFont="1" applyFill="1" applyBorder="1" applyAlignment="1" applyProtection="1">
      <alignment horizontal="right" wrapText="1"/>
      <protection hidden="1"/>
    </xf>
    <xf numFmtId="0" fontId="2" fillId="0" borderId="0" xfId="57" applyFont="1" applyFill="1" applyBorder="1" applyAlignment="1" applyProtection="1">
      <alignment horizontal="left"/>
      <protection hidden="1"/>
    </xf>
    <xf numFmtId="0" fontId="2" fillId="0" borderId="0" xfId="57" applyFont="1" applyFill="1" applyBorder="1" applyAlignment="1" applyProtection="1">
      <alignment vertical="top"/>
      <protection hidden="1"/>
    </xf>
    <xf numFmtId="0" fontId="2" fillId="0" borderId="0" xfId="57" applyFont="1" applyFill="1" applyBorder="1" applyAlignment="1" applyProtection="1">
      <alignment horizontal="right" vertical="center"/>
      <protection hidden="1"/>
    </xf>
    <xf numFmtId="0" fontId="4" fillId="0" borderId="0" xfId="57" applyFont="1" applyFill="1" applyBorder="1" applyAlignment="1" applyProtection="1">
      <alignment vertical="top"/>
      <protection hidden="1"/>
    </xf>
    <xf numFmtId="0" fontId="2" fillId="0" borderId="12" xfId="57" applyFont="1" applyFill="1" applyBorder="1" applyAlignment="1" applyProtection="1">
      <alignment horizontal="left" vertical="top" wrapText="1"/>
      <protection hidden="1"/>
    </xf>
    <xf numFmtId="0" fontId="2" fillId="0" borderId="13" xfId="57" applyFont="1" applyFill="1" applyBorder="1" applyAlignment="1">
      <alignment/>
      <protection/>
    </xf>
    <xf numFmtId="0" fontId="2" fillId="0" borderId="0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vertical="top" wrapText="1"/>
      <protection hidden="1"/>
    </xf>
    <xf numFmtId="0" fontId="2" fillId="0" borderId="12" xfId="57" applyFont="1" applyFill="1" applyBorder="1" applyAlignment="1" applyProtection="1">
      <alignment horizontal="left" vertical="top" indent="2"/>
      <protection hidden="1"/>
    </xf>
    <xf numFmtId="0" fontId="2" fillId="0" borderId="12" xfId="57" applyFont="1" applyFill="1" applyBorder="1" applyAlignment="1" applyProtection="1">
      <alignment horizontal="left" vertical="top" wrapText="1" indent="2"/>
      <protection hidden="1"/>
    </xf>
    <xf numFmtId="0" fontId="2" fillId="0" borderId="13" xfId="57" applyFont="1" applyFill="1" applyBorder="1" applyAlignment="1" applyProtection="1">
      <alignment horizontal="right" vertical="top"/>
      <protection hidden="1"/>
    </xf>
    <xf numFmtId="0" fontId="2" fillId="0" borderId="0" xfId="57" applyFont="1" applyFill="1" applyBorder="1" applyAlignment="1" applyProtection="1">
      <alignment horizontal="right" vertical="top"/>
      <protection hidden="1"/>
    </xf>
    <xf numFmtId="0" fontId="2" fillId="0" borderId="0" xfId="57" applyFont="1" applyFill="1" applyBorder="1" applyAlignment="1" applyProtection="1">
      <alignment horizontal="center" vertical="top"/>
      <protection hidden="1"/>
    </xf>
    <xf numFmtId="0" fontId="2" fillId="0" borderId="0" xfId="57" applyFont="1" applyFill="1" applyBorder="1" applyAlignment="1" applyProtection="1">
      <alignment horizontal="center"/>
      <protection hidden="1"/>
    </xf>
    <xf numFmtId="0" fontId="4" fillId="0" borderId="13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 applyProtection="1">
      <alignment horizontal="right" vertical="center"/>
      <protection hidden="1" locked="0"/>
    </xf>
    <xf numFmtId="49" fontId="4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4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left" vertical="top"/>
      <protection hidden="1"/>
    </xf>
    <xf numFmtId="0" fontId="2" fillId="0" borderId="0" xfId="57" applyFont="1" applyFill="1" applyBorder="1" applyAlignment="1" applyProtection="1">
      <alignment horizontal="left" vertical="top"/>
      <protection hidden="1"/>
    </xf>
    <xf numFmtId="0" fontId="2" fillId="0" borderId="12" xfId="57" applyFont="1" applyFill="1" applyBorder="1" applyAlignment="1" applyProtection="1">
      <alignment horizontal="left"/>
      <protection hidden="1"/>
    </xf>
    <xf numFmtId="0" fontId="2" fillId="0" borderId="10" xfId="57" applyFont="1" applyFill="1" applyBorder="1" applyAlignment="1" applyProtection="1">
      <alignment/>
      <protection hidden="1"/>
    </xf>
    <xf numFmtId="0" fontId="2" fillId="0" borderId="11" xfId="57" applyFont="1" applyFill="1" applyBorder="1" applyAlignment="1" applyProtection="1">
      <alignment/>
      <protection hidden="1"/>
    </xf>
    <xf numFmtId="0" fontId="2" fillId="0" borderId="13" xfId="57" applyFont="1" applyFill="1" applyBorder="1" applyAlignment="1" applyProtection="1">
      <alignment horizontal="left"/>
      <protection hidden="1"/>
    </xf>
    <xf numFmtId="0" fontId="2" fillId="0" borderId="12" xfId="57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57" applyFont="1" applyFill="1" applyBorder="1" applyAlignment="1" applyProtection="1">
      <alignment vertical="center"/>
      <protection hidden="1"/>
    </xf>
    <xf numFmtId="0" fontId="2" fillId="0" borderId="14" xfId="57" applyFont="1" applyFill="1" applyBorder="1" applyAlignment="1" applyProtection="1">
      <alignment/>
      <protection hidden="1"/>
    </xf>
    <xf numFmtId="0" fontId="2" fillId="0" borderId="14" xfId="57" applyFont="1" applyFill="1" applyBorder="1" applyAlignment="1">
      <alignment/>
      <protection/>
    </xf>
    <xf numFmtId="0" fontId="2" fillId="0" borderId="15" xfId="57" applyFont="1" applyFill="1" applyBorder="1" applyAlignment="1" applyProtection="1">
      <alignment/>
      <protection hidden="1"/>
    </xf>
    <xf numFmtId="0" fontId="2" fillId="0" borderId="16" xfId="57" applyFont="1" applyFill="1" applyBorder="1" applyAlignment="1" applyProtection="1">
      <alignment horizontal="right" vertical="top" wrapText="1"/>
      <protection hidden="1"/>
    </xf>
    <xf numFmtId="0" fontId="2" fillId="0" borderId="17" xfId="57" applyFont="1" applyFill="1" applyBorder="1" applyAlignment="1" applyProtection="1">
      <alignment horizontal="right" vertical="top" wrapText="1"/>
      <protection hidden="1"/>
    </xf>
    <xf numFmtId="0" fontId="2" fillId="0" borderId="17" xfId="57" applyFont="1" applyFill="1" applyBorder="1" applyAlignment="1" applyProtection="1">
      <alignment/>
      <protection hidden="1"/>
    </xf>
    <xf numFmtId="0" fontId="2" fillId="0" borderId="18" xfId="57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" fillId="33" borderId="0" xfId="57" applyFont="1" applyFill="1" applyBorder="1" applyAlignment="1" applyProtection="1">
      <alignment/>
      <protection hidden="1"/>
    </xf>
    <xf numFmtId="0" fontId="2" fillId="33" borderId="12" xfId="57" applyFont="1" applyFill="1" applyBorder="1" applyAlignment="1" applyProtection="1">
      <alignment/>
      <protection hidden="1"/>
    </xf>
    <xf numFmtId="0" fontId="2" fillId="33" borderId="0" xfId="57" applyFont="1" applyFill="1" applyBorder="1" applyAlignment="1" applyProtection="1">
      <alignment horizontal="right" vertical="center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164" fontId="10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164" fontId="10" fillId="34" borderId="20" xfId="0" applyNumberFormat="1" applyFont="1" applyFill="1" applyBorder="1" applyAlignment="1">
      <alignment horizontal="center" vertical="center"/>
    </xf>
    <xf numFmtId="164" fontId="10" fillId="35" borderId="20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36" borderId="20" xfId="0" applyNumberFormat="1" applyFont="1" applyFill="1" applyBorder="1" applyAlignment="1">
      <alignment horizontal="center" vertical="center"/>
    </xf>
    <xf numFmtId="164" fontId="10" fillId="37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164" fontId="10" fillId="33" borderId="2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164" fontId="10" fillId="34" borderId="23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0" fillId="33" borderId="25" xfId="0" applyNumberFormat="1" applyFont="1" applyFill="1" applyBorder="1" applyAlignment="1">
      <alignment horizontal="center" vertical="center"/>
    </xf>
    <xf numFmtId="164" fontId="10" fillId="35" borderId="26" xfId="0" applyNumberFormat="1" applyFont="1" applyFill="1" applyBorder="1" applyAlignment="1">
      <alignment horizontal="center" vertical="center"/>
    </xf>
    <xf numFmtId="164" fontId="10" fillId="35" borderId="27" xfId="0" applyNumberFormat="1" applyFont="1" applyFill="1" applyBorder="1" applyAlignment="1">
      <alignment horizontal="center" vertical="center"/>
    </xf>
    <xf numFmtId="0" fontId="0" fillId="33" borderId="0" xfId="57" applyFont="1" applyFill="1" applyBorder="1" applyAlignment="1" applyProtection="1">
      <alignment/>
      <protection hidden="1"/>
    </xf>
    <xf numFmtId="0" fontId="0" fillId="33" borderId="12" xfId="57" applyFont="1" applyFill="1" applyBorder="1" applyAlignment="1" applyProtection="1">
      <alignment/>
      <protection hidden="1"/>
    </xf>
    <xf numFmtId="0" fontId="0" fillId="33" borderId="0" xfId="57" applyFont="1" applyFill="1" applyBorder="1" applyAlignment="1" applyProtection="1">
      <alignment vertical="top"/>
      <protection hidden="1"/>
    </xf>
    <xf numFmtId="0" fontId="10" fillId="33" borderId="12" xfId="57" applyFont="1" applyFill="1" applyBorder="1" applyAlignment="1" applyProtection="1">
      <alignment horizontal="right" vertical="center"/>
      <protection hidden="1" locked="0"/>
    </xf>
    <xf numFmtId="0" fontId="0" fillId="0" borderId="12" xfId="57" applyFont="1" applyFill="1" applyBorder="1" applyAlignment="1" applyProtection="1">
      <alignment vertical="top"/>
      <protection hidden="1"/>
    </xf>
    <xf numFmtId="14" fontId="42" fillId="0" borderId="4" xfId="50" applyNumberFormat="1" applyFill="1" applyAlignment="1" applyProtection="1">
      <alignment horizontal="center" vertical="center"/>
      <protection hidden="1" locked="0"/>
    </xf>
    <xf numFmtId="0" fontId="42" fillId="0" borderId="4" xfId="50" applyFill="1" applyAlignment="1" applyProtection="1">
      <alignment horizontal="center" vertical="center"/>
      <protection hidden="1" locked="0"/>
    </xf>
    <xf numFmtId="0" fontId="42" fillId="0" borderId="4" xfId="50" applyFill="1" applyAlignment="1" applyProtection="1">
      <alignment horizontal="left" vertical="center"/>
      <protection hidden="1"/>
    </xf>
    <xf numFmtId="0" fontId="43" fillId="33" borderId="0" xfId="52" applyFill="1" applyBorder="1" applyAlignment="1" applyProtection="1">
      <alignment wrapText="1"/>
      <protection hidden="1"/>
    </xf>
    <xf numFmtId="0" fontId="43" fillId="33" borderId="12" xfId="52" applyFill="1" applyBorder="1" applyAlignment="1" applyProtection="1">
      <alignment wrapText="1"/>
      <protection hidden="1"/>
    </xf>
    <xf numFmtId="0" fontId="43" fillId="33" borderId="0" xfId="52" applyFill="1" applyBorder="1" applyAlignment="1" applyProtection="1">
      <alignment/>
      <protection hidden="1"/>
    </xf>
    <xf numFmtId="0" fontId="43" fillId="33" borderId="12" xfId="52" applyFill="1" applyBorder="1" applyAlignment="1" applyProtection="1">
      <alignment/>
      <protection hidden="1"/>
    </xf>
    <xf numFmtId="0" fontId="43" fillId="33" borderId="0" xfId="52" applyFill="1" applyBorder="1" applyAlignment="1" applyProtection="1">
      <alignment horizontal="left"/>
      <protection hidden="1"/>
    </xf>
    <xf numFmtId="0" fontId="43" fillId="33" borderId="0" xfId="52" applyFill="1" applyBorder="1" applyAlignment="1" applyProtection="1">
      <alignment vertical="top"/>
      <protection hidden="1"/>
    </xf>
    <xf numFmtId="1" fontId="43" fillId="33" borderId="28" xfId="52" applyNumberFormat="1" applyFill="1" applyBorder="1" applyAlignment="1" applyProtection="1">
      <alignment horizontal="center" vertical="center"/>
      <protection hidden="1" locked="0"/>
    </xf>
    <xf numFmtId="0" fontId="43" fillId="0" borderId="0" xfId="52" applyFill="1" applyBorder="1" applyAlignment="1" applyProtection="1">
      <alignment/>
      <protection hidden="1"/>
    </xf>
    <xf numFmtId="0" fontId="43" fillId="0" borderId="28" xfId="52" applyFill="1" applyBorder="1" applyAlignment="1" applyProtection="1">
      <alignment horizontal="center" vertical="center"/>
      <protection hidden="1" locked="0"/>
    </xf>
    <xf numFmtId="3" fontId="43" fillId="33" borderId="28" xfId="52" applyNumberFormat="1" applyFill="1" applyBorder="1" applyAlignment="1" applyProtection="1">
      <alignment horizontal="right" vertical="center"/>
      <protection hidden="1" locked="0"/>
    </xf>
    <xf numFmtId="49" fontId="43" fillId="0" borderId="28" xfId="52" applyNumberFormat="1" applyFill="1" applyBorder="1" applyAlignment="1" applyProtection="1">
      <alignment horizontal="right" vertical="center"/>
      <protection hidden="1" locked="0"/>
    </xf>
    <xf numFmtId="164" fontId="49" fillId="0" borderId="20" xfId="52" applyNumberFormat="1" applyFont="1" applyFill="1" applyBorder="1" applyAlignment="1">
      <alignment horizontal="center" vertical="center"/>
    </xf>
    <xf numFmtId="0" fontId="49" fillId="0" borderId="26" xfId="52" applyFont="1" applyFill="1" applyBorder="1" applyAlignment="1">
      <alignment vertical="center"/>
    </xf>
    <xf numFmtId="0" fontId="43" fillId="0" borderId="19" xfId="52" applyFill="1" applyBorder="1" applyAlignment="1" applyProtection="1">
      <alignment horizontal="center" vertical="center" wrapText="1"/>
      <protection hidden="1"/>
    </xf>
    <xf numFmtId="0" fontId="43" fillId="0" borderId="19" xfId="52" applyFill="1" applyBorder="1" applyAlignment="1">
      <alignment horizontal="center" vertical="center" wrapText="1"/>
    </xf>
    <xf numFmtId="0" fontId="42" fillId="0" borderId="4" xfId="50" applyFill="1" applyAlignment="1">
      <alignment horizontal="center" vertical="center" wrapText="1"/>
    </xf>
    <xf numFmtId="0" fontId="42" fillId="0" borderId="4" xfId="50" applyFill="1" applyAlignment="1" applyProtection="1">
      <alignment horizontal="center" vertical="center"/>
      <protection hidden="1"/>
    </xf>
    <xf numFmtId="0" fontId="43" fillId="0" borderId="22" xfId="52" applyFill="1" applyBorder="1" applyAlignment="1">
      <alignment horizontal="center" vertical="center" wrapText="1"/>
    </xf>
    <xf numFmtId="3" fontId="51" fillId="0" borderId="24" xfId="52" applyNumberFormat="1" applyFont="1" applyFill="1" applyBorder="1" applyAlignment="1" applyProtection="1">
      <alignment vertical="center"/>
      <protection locked="0"/>
    </xf>
    <xf numFmtId="3" fontId="51" fillId="0" borderId="23" xfId="52" applyNumberFormat="1" applyFont="1" applyFill="1" applyBorder="1" applyAlignment="1" applyProtection="1">
      <alignment vertical="center"/>
      <protection locked="0"/>
    </xf>
    <xf numFmtId="164" fontId="43" fillId="34" borderId="23" xfId="52" applyNumberFormat="1" applyFill="1" applyBorder="1" applyAlignment="1">
      <alignment horizontal="center" vertical="center"/>
    </xf>
    <xf numFmtId="3" fontId="43" fillId="36" borderId="23" xfId="52" applyNumberFormat="1" applyFill="1" applyBorder="1" applyAlignment="1" applyProtection="1">
      <alignment vertical="center"/>
      <protection hidden="1"/>
    </xf>
    <xf numFmtId="3" fontId="43" fillId="38" borderId="23" xfId="52" applyNumberFormat="1" applyFill="1" applyBorder="1" applyAlignment="1" applyProtection="1">
      <alignment vertical="center"/>
      <protection hidden="1"/>
    </xf>
    <xf numFmtId="3" fontId="52" fillId="0" borderId="23" xfId="0" applyNumberFormat="1" applyFont="1" applyFill="1" applyBorder="1" applyAlignment="1" applyProtection="1">
      <alignment vertical="center"/>
      <protection locked="0"/>
    </xf>
    <xf numFmtId="3" fontId="51" fillId="0" borderId="29" xfId="52" applyNumberFormat="1" applyFont="1" applyFill="1" applyBorder="1" applyAlignment="1" applyProtection="1">
      <alignment vertical="center"/>
      <protection locked="0"/>
    </xf>
    <xf numFmtId="3" fontId="51" fillId="39" borderId="29" xfId="52" applyNumberFormat="1" applyFont="1" applyFill="1" applyBorder="1" applyAlignment="1" applyProtection="1">
      <alignment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43" fillId="0" borderId="30" xfId="52" applyFill="1" applyBorder="1" applyAlignment="1" applyProtection="1">
      <alignment horizontal="center" vertical="center" wrapText="1"/>
      <protection hidden="1"/>
    </xf>
    <xf numFmtId="0" fontId="10" fillId="0" borderId="29" xfId="0" applyFont="1" applyFill="1" applyBorder="1" applyAlignment="1" applyProtection="1">
      <alignment horizontal="center" vertical="center" wrapText="1"/>
      <protection hidden="1"/>
    </xf>
    <xf numFmtId="3" fontId="43" fillId="34" borderId="29" xfId="52" applyNumberFormat="1" applyFill="1" applyBorder="1" applyAlignment="1" applyProtection="1">
      <alignment horizontal="right" vertical="center" wrapText="1"/>
      <protection/>
    </xf>
    <xf numFmtId="3" fontId="51" fillId="33" borderId="29" xfId="52" applyNumberFormat="1" applyFont="1" applyFill="1" applyBorder="1" applyAlignment="1" applyProtection="1">
      <alignment horizontal="right" vertical="center" wrapText="1"/>
      <protection/>
    </xf>
    <xf numFmtId="0" fontId="51" fillId="33" borderId="29" xfId="52" applyNumberFormat="1" applyFont="1" applyFill="1" applyBorder="1" applyAlignment="1" applyProtection="1">
      <alignment horizontal="right" vertical="center" wrapText="1"/>
      <protection/>
    </xf>
    <xf numFmtId="3" fontId="43" fillId="35" borderId="29" xfId="52" applyNumberFormat="1" applyFill="1" applyBorder="1" applyAlignment="1" applyProtection="1">
      <alignment horizontal="right" vertical="center" wrapText="1"/>
      <protection/>
    </xf>
    <xf numFmtId="3" fontId="43" fillId="0" borderId="29" xfId="52" applyNumberFormat="1" applyFill="1" applyBorder="1" applyAlignment="1" applyProtection="1">
      <alignment vertical="center"/>
      <protection locked="0"/>
    </xf>
    <xf numFmtId="3" fontId="43" fillId="33" borderId="29" xfId="52" applyNumberFormat="1" applyFill="1" applyBorder="1" applyAlignment="1" applyProtection="1">
      <alignment horizontal="right" vertical="center" wrapText="1"/>
      <protection/>
    </xf>
    <xf numFmtId="0" fontId="43" fillId="33" borderId="29" xfId="52" applyNumberFormat="1" applyFill="1" applyBorder="1" applyAlignment="1" applyProtection="1">
      <alignment horizontal="right" vertical="center" wrapText="1"/>
      <protection/>
    </xf>
    <xf numFmtId="0" fontId="43" fillId="34" borderId="29" xfId="52" applyNumberFormat="1" applyFill="1" applyBorder="1" applyAlignment="1" applyProtection="1">
      <alignment horizontal="right" vertical="center" wrapText="1"/>
      <protection/>
    </xf>
    <xf numFmtId="3" fontId="43" fillId="37" borderId="29" xfId="52" applyNumberFormat="1" applyFill="1" applyBorder="1" applyAlignment="1" applyProtection="1">
      <alignment horizontal="right" vertical="center" wrapText="1"/>
      <protection/>
    </xf>
    <xf numFmtId="3" fontId="0" fillId="36" borderId="29" xfId="0" applyNumberFormat="1" applyFont="1" applyFill="1" applyBorder="1" applyAlignment="1" applyProtection="1">
      <alignment vertical="center"/>
      <protection locked="0"/>
    </xf>
    <xf numFmtId="3" fontId="0" fillId="34" borderId="29" xfId="0" applyNumberFormat="1" applyFont="1" applyFill="1" applyBorder="1" applyAlignment="1" applyProtection="1">
      <alignment vertical="center"/>
      <protection hidden="1"/>
    </xf>
    <xf numFmtId="3" fontId="0" fillId="38" borderId="29" xfId="0" applyNumberFormat="1" applyFont="1" applyFill="1" applyBorder="1" applyAlignment="1" applyProtection="1">
      <alignment vertical="center"/>
      <protection hidden="1"/>
    </xf>
    <xf numFmtId="3" fontId="43" fillId="35" borderId="29" xfId="52" applyNumberFormat="1" applyFill="1" applyBorder="1" applyAlignment="1" applyProtection="1">
      <alignment vertical="center"/>
      <protection locked="0"/>
    </xf>
    <xf numFmtId="3" fontId="43" fillId="40" borderId="29" xfId="52" applyNumberFormat="1" applyFill="1" applyBorder="1" applyAlignment="1" applyProtection="1">
      <alignment vertical="center"/>
      <protection hidden="1"/>
    </xf>
    <xf numFmtId="3" fontId="43" fillId="35" borderId="29" xfId="52" applyNumberFormat="1" applyFill="1" applyBorder="1" applyAlignment="1" applyProtection="1">
      <alignment vertical="center"/>
      <protection hidden="1"/>
    </xf>
    <xf numFmtId="3" fontId="51" fillId="0" borderId="29" xfId="52" applyNumberFormat="1" applyFont="1" applyFill="1" applyBorder="1" applyAlignment="1" applyProtection="1">
      <alignment/>
      <protection locked="0"/>
    </xf>
    <xf numFmtId="3" fontId="43" fillId="41" borderId="29" xfId="52" applyNumberFormat="1" applyFill="1" applyBorder="1" applyAlignment="1" applyProtection="1">
      <alignment/>
      <protection hidden="1"/>
    </xf>
    <xf numFmtId="3" fontId="43" fillId="35" borderId="29" xfId="52" applyNumberFormat="1" applyFill="1" applyBorder="1" applyAlignment="1" applyProtection="1">
      <alignment horizontal="right" wrapText="1"/>
      <protection/>
    </xf>
    <xf numFmtId="3" fontId="51" fillId="33" borderId="29" xfId="52" applyNumberFormat="1" applyFont="1" applyFill="1" applyBorder="1" applyAlignment="1" applyProtection="1">
      <alignment horizontal="right" wrapText="1"/>
      <protection/>
    </xf>
    <xf numFmtId="0" fontId="51" fillId="33" borderId="29" xfId="52" applyNumberFormat="1" applyFont="1" applyFill="1" applyBorder="1" applyAlignment="1" applyProtection="1">
      <alignment horizontal="right" wrapText="1"/>
      <protection/>
    </xf>
    <xf numFmtId="0" fontId="43" fillId="35" borderId="29" xfId="52" applyNumberFormat="1" applyFill="1" applyBorder="1" applyAlignment="1" applyProtection="1">
      <alignment horizontal="right" wrapText="1"/>
      <protection/>
    </xf>
    <xf numFmtId="3" fontId="43" fillId="35" borderId="29" xfId="52" applyNumberFormat="1" applyFill="1" applyBorder="1" applyAlignment="1" applyProtection="1">
      <alignment/>
      <protection locked="0"/>
    </xf>
    <xf numFmtId="164" fontId="10" fillId="0" borderId="26" xfId="0" applyNumberFormat="1" applyFont="1" applyFill="1" applyBorder="1" applyAlignment="1">
      <alignment horizontal="center" vertical="center"/>
    </xf>
    <xf numFmtId="3" fontId="51" fillId="0" borderId="31" xfId="52" applyNumberFormat="1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 wrapText="1"/>
    </xf>
    <xf numFmtId="164" fontId="43" fillId="35" borderId="5" xfId="51" applyNumberFormat="1" applyFill="1" applyAlignment="1">
      <alignment horizontal="center" vertical="center"/>
    </xf>
    <xf numFmtId="3" fontId="43" fillId="35" borderId="5" xfId="51" applyNumberFormat="1" applyFill="1" applyAlignment="1" applyProtection="1">
      <alignment vertical="center"/>
      <protection locked="0"/>
    </xf>
    <xf numFmtId="3" fontId="43" fillId="40" borderId="5" xfId="51" applyNumberFormat="1" applyFill="1" applyAlignment="1" applyProtection="1">
      <alignment vertical="center"/>
      <protection hidden="1"/>
    </xf>
    <xf numFmtId="164" fontId="10" fillId="0" borderId="27" xfId="0" applyNumberFormat="1" applyFont="1" applyFill="1" applyBorder="1" applyAlignment="1">
      <alignment horizontal="center" vertical="center"/>
    </xf>
    <xf numFmtId="164" fontId="43" fillId="35" borderId="33" xfId="51" applyNumberFormat="1" applyFill="1" applyBorder="1" applyAlignment="1">
      <alignment horizontal="center" vertical="center"/>
    </xf>
    <xf numFmtId="164" fontId="43" fillId="34" borderId="33" xfId="51" applyNumberFormat="1" applyFill="1" applyBorder="1" applyAlignment="1">
      <alignment horizontal="center" vertical="center"/>
    </xf>
    <xf numFmtId="3" fontId="51" fillId="0" borderId="34" xfId="52" applyNumberFormat="1" applyFont="1" applyFill="1" applyBorder="1" applyAlignment="1" applyProtection="1">
      <alignment vertical="center"/>
      <protection locked="0"/>
    </xf>
    <xf numFmtId="3" fontId="43" fillId="40" borderId="33" xfId="51" applyNumberFormat="1" applyFill="1" applyBorder="1" applyAlignment="1" applyProtection="1">
      <alignment vertical="center"/>
      <protection hidden="1"/>
    </xf>
    <xf numFmtId="3" fontId="43" fillId="38" borderId="33" xfId="51" applyNumberFormat="1" applyFill="1" applyBorder="1" applyAlignment="1" applyProtection="1">
      <alignment vertical="center"/>
      <protection hidden="1"/>
    </xf>
    <xf numFmtId="3" fontId="43" fillId="40" borderId="0" xfId="51" applyNumberFormat="1" applyFill="1" applyBorder="1" applyAlignment="1" applyProtection="1">
      <alignment vertical="center"/>
      <protection hidden="1"/>
    </xf>
    <xf numFmtId="164" fontId="43" fillId="35" borderId="0" xfId="51" applyNumberFormat="1" applyFill="1" applyBorder="1" applyAlignment="1">
      <alignment horizontal="center" vertical="center"/>
    </xf>
    <xf numFmtId="3" fontId="43" fillId="34" borderId="5" xfId="51" applyNumberFormat="1" applyFill="1" applyAlignment="1" applyProtection="1">
      <alignment/>
      <protection locked="0"/>
    </xf>
    <xf numFmtId="3" fontId="43" fillId="36" borderId="5" xfId="51" applyNumberFormat="1" applyFill="1" applyAlignment="1" applyProtection="1">
      <alignment/>
      <protection hidden="1"/>
    </xf>
    <xf numFmtId="3" fontId="43" fillId="34" borderId="5" xfId="51" applyNumberFormat="1" applyFill="1" applyAlignment="1" applyProtection="1">
      <alignment horizontal="right" wrapText="1"/>
      <protection/>
    </xf>
    <xf numFmtId="3" fontId="51" fillId="41" borderId="31" xfId="52" applyNumberFormat="1" applyFont="1" applyFill="1" applyBorder="1" applyAlignment="1" applyProtection="1">
      <alignment/>
      <protection hidden="1"/>
    </xf>
    <xf numFmtId="3" fontId="43" fillId="34" borderId="33" xfId="51" applyNumberFormat="1" applyFill="1" applyBorder="1" applyAlignment="1" applyProtection="1">
      <alignment/>
      <protection locked="0"/>
    </xf>
    <xf numFmtId="3" fontId="43" fillId="36" borderId="33" xfId="51" applyNumberFormat="1" applyFill="1" applyBorder="1" applyAlignment="1" applyProtection="1">
      <alignment/>
      <protection hidden="1"/>
    </xf>
    <xf numFmtId="3" fontId="43" fillId="34" borderId="33" xfId="51" applyNumberFormat="1" applyFill="1" applyBorder="1" applyAlignment="1" applyProtection="1">
      <alignment horizontal="right" wrapText="1"/>
      <protection/>
    </xf>
    <xf numFmtId="164" fontId="49" fillId="34" borderId="5" xfId="51" applyNumberFormat="1" applyFont="1" applyFill="1" applyAlignment="1">
      <alignment horizontal="center" vertical="center"/>
    </xf>
    <xf numFmtId="164" fontId="49" fillId="34" borderId="33" xfId="51" applyNumberFormat="1" applyFont="1" applyFill="1" applyBorder="1" applyAlignment="1">
      <alignment horizontal="center" vertical="center"/>
    </xf>
    <xf numFmtId="3" fontId="43" fillId="35" borderId="31" xfId="52" applyNumberFormat="1" applyFill="1" applyBorder="1" applyAlignment="1" applyProtection="1">
      <alignment horizontal="right" wrapText="1"/>
      <protection/>
    </xf>
    <xf numFmtId="0" fontId="43" fillId="34" borderId="5" xfId="51" applyNumberFormat="1" applyFill="1" applyAlignment="1" applyProtection="1">
      <alignment horizontal="right" wrapText="1"/>
      <protection/>
    </xf>
    <xf numFmtId="3" fontId="43" fillId="35" borderId="35" xfId="52" applyNumberFormat="1" applyFill="1" applyBorder="1" applyAlignment="1" applyProtection="1">
      <alignment/>
      <protection locked="0"/>
    </xf>
    <xf numFmtId="164" fontId="49" fillId="34" borderId="0" xfId="51" applyNumberFormat="1" applyFont="1" applyFill="1" applyBorder="1" applyAlignment="1">
      <alignment horizontal="center" vertical="center"/>
    </xf>
    <xf numFmtId="164" fontId="10" fillId="35" borderId="33" xfId="0" applyNumberFormat="1" applyFont="1" applyFill="1" applyBorder="1" applyAlignment="1">
      <alignment horizontal="center" vertical="center"/>
    </xf>
    <xf numFmtId="3" fontId="43" fillId="35" borderId="34" xfId="52" applyNumberFormat="1" applyFill="1" applyBorder="1" applyAlignment="1" applyProtection="1">
      <alignment horizontal="right" vertical="center" wrapText="1"/>
      <protection/>
    </xf>
    <xf numFmtId="3" fontId="51" fillId="0" borderId="31" xfId="52" applyNumberFormat="1" applyFont="1" applyFill="1" applyBorder="1" applyAlignment="1">
      <alignment horizontal="right" vertical="center" wrapText="1"/>
    </xf>
    <xf numFmtId="3" fontId="51" fillId="0" borderId="31" xfId="52" applyNumberFormat="1" applyFont="1" applyFill="1" applyBorder="1" applyAlignment="1" applyProtection="1">
      <alignment vertical="center"/>
      <protection hidden="1"/>
    </xf>
    <xf numFmtId="3" fontId="51" fillId="0" borderId="31" xfId="52" applyNumberFormat="1" applyFont="1" applyFill="1" applyBorder="1" applyAlignment="1">
      <alignment horizontal="right"/>
    </xf>
    <xf numFmtId="164" fontId="49" fillId="35" borderId="5" xfId="51" applyNumberFormat="1" applyFont="1" applyFill="1" applyAlignment="1">
      <alignment horizontal="center" vertical="center"/>
    </xf>
    <xf numFmtId="167" fontId="51" fillId="33" borderId="29" xfId="52" applyNumberFormat="1" applyFont="1" applyFill="1" applyBorder="1" applyAlignment="1" applyProtection="1">
      <alignment horizontal="right" wrapText="1"/>
      <protection/>
    </xf>
    <xf numFmtId="3" fontId="51" fillId="42" borderId="23" xfId="0" applyNumberFormat="1" applyFont="1" applyFill="1" applyBorder="1" applyAlignment="1" applyProtection="1">
      <alignment vertical="center"/>
      <protection locked="0"/>
    </xf>
    <xf numFmtId="3" fontId="43" fillId="43" borderId="23" xfId="0" applyNumberFormat="1" applyFont="1" applyFill="1" applyBorder="1" applyAlignment="1" applyProtection="1">
      <alignment vertical="center"/>
      <protection hidden="1"/>
    </xf>
    <xf numFmtId="3" fontId="43" fillId="44" borderId="23" xfId="0" applyNumberFormat="1" applyFont="1" applyFill="1" applyBorder="1" applyAlignment="1" applyProtection="1">
      <alignment vertical="center"/>
      <protection hidden="1"/>
    </xf>
    <xf numFmtId="3" fontId="51" fillId="44" borderId="23" xfId="0" applyNumberFormat="1" applyFont="1" applyFill="1" applyBorder="1" applyAlignment="1" applyProtection="1">
      <alignment vertical="center"/>
      <protection hidden="1"/>
    </xf>
    <xf numFmtId="3" fontId="43" fillId="34" borderId="36" xfId="52" applyNumberFormat="1" applyFill="1" applyBorder="1" applyAlignment="1" applyProtection="1">
      <alignment horizontal="right" vertical="center" wrapText="1"/>
      <protection/>
    </xf>
    <xf numFmtId="3" fontId="51" fillId="33" borderId="36" xfId="52" applyNumberFormat="1" applyFont="1" applyFill="1" applyBorder="1" applyAlignment="1" applyProtection="1">
      <alignment horizontal="right" vertical="center" wrapText="1"/>
      <protection/>
    </xf>
    <xf numFmtId="0" fontId="51" fillId="33" borderId="36" xfId="52" applyNumberFormat="1" applyFont="1" applyFill="1" applyBorder="1" applyAlignment="1" applyProtection="1">
      <alignment horizontal="right" vertical="center" wrapText="1"/>
      <protection/>
    </xf>
    <xf numFmtId="3" fontId="43" fillId="35" borderId="36" xfId="52" applyNumberFormat="1" applyFill="1" applyBorder="1" applyAlignment="1" applyProtection="1">
      <alignment horizontal="right" vertical="center" wrapText="1"/>
      <protection/>
    </xf>
    <xf numFmtId="3" fontId="43" fillId="33" borderId="36" xfId="52" applyNumberFormat="1" applyFill="1" applyBorder="1" applyAlignment="1" applyProtection="1">
      <alignment horizontal="right" vertical="center" wrapText="1"/>
      <protection/>
    </xf>
    <xf numFmtId="0" fontId="43" fillId="33" borderId="36" xfId="52" applyNumberFormat="1" applyFill="1" applyBorder="1" applyAlignment="1" applyProtection="1">
      <alignment horizontal="right" vertical="center" wrapText="1"/>
      <protection/>
    </xf>
    <xf numFmtId="0" fontId="43" fillId="34" borderId="36" xfId="52" applyNumberFormat="1" applyFill="1" applyBorder="1" applyAlignment="1" applyProtection="1">
      <alignment horizontal="right" vertical="center" wrapText="1"/>
      <protection/>
    </xf>
    <xf numFmtId="3" fontId="43" fillId="37" borderId="36" xfId="52" applyNumberFormat="1" applyFill="1" applyBorder="1" applyAlignment="1" applyProtection="1">
      <alignment horizontal="right" vertical="center" wrapText="1"/>
      <protection/>
    </xf>
    <xf numFmtId="3" fontId="43" fillId="35" borderId="37" xfId="52" applyNumberFormat="1" applyFill="1" applyBorder="1" applyAlignment="1" applyProtection="1">
      <alignment horizontal="right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3" fontId="43" fillId="43" borderId="19" xfId="0" applyNumberFormat="1" applyFont="1" applyFill="1" applyBorder="1" applyAlignment="1" applyProtection="1">
      <alignment vertical="center"/>
      <protection hidden="1"/>
    </xf>
    <xf numFmtId="3" fontId="51" fillId="42" borderId="19" xfId="0" applyNumberFormat="1" applyFont="1" applyFill="1" applyBorder="1" applyAlignment="1" applyProtection="1">
      <alignment vertical="center"/>
      <protection locked="0"/>
    </xf>
    <xf numFmtId="3" fontId="43" fillId="44" borderId="19" xfId="0" applyNumberFormat="1" applyFont="1" applyFill="1" applyBorder="1" applyAlignment="1" applyProtection="1">
      <alignment vertical="center"/>
      <protection hidden="1"/>
    </xf>
    <xf numFmtId="3" fontId="43" fillId="42" borderId="19" xfId="0" applyNumberFormat="1" applyFont="1" applyFill="1" applyBorder="1" applyAlignment="1" applyProtection="1">
      <alignment vertical="center"/>
      <protection locked="0"/>
    </xf>
    <xf numFmtId="3" fontId="51" fillId="43" borderId="19" xfId="0" applyNumberFormat="1" applyFont="1" applyFill="1" applyBorder="1" applyAlignment="1" applyProtection="1">
      <alignment vertical="center"/>
      <protection locked="0"/>
    </xf>
    <xf numFmtId="3" fontId="43" fillId="45" borderId="19" xfId="0" applyNumberFormat="1" applyFont="1" applyFill="1" applyBorder="1" applyAlignment="1" applyProtection="1">
      <alignment vertical="center"/>
      <protection hidden="1"/>
    </xf>
    <xf numFmtId="3" fontId="43" fillId="43" borderId="19" xfId="0" applyNumberFormat="1" applyFont="1" applyFill="1" applyBorder="1" applyAlignment="1" applyProtection="1">
      <alignment vertical="center"/>
      <protection locked="0"/>
    </xf>
    <xf numFmtId="0" fontId="43" fillId="44" borderId="19" xfId="0" applyFont="1" applyFill="1" applyBorder="1" applyAlignment="1">
      <alignment/>
    </xf>
    <xf numFmtId="3" fontId="43" fillId="35" borderId="36" xfId="52" applyNumberFormat="1" applyFont="1" applyFill="1" applyBorder="1" applyAlignment="1" applyProtection="1">
      <alignment horizontal="right" vertical="center" wrapText="1"/>
      <protection/>
    </xf>
    <xf numFmtId="3" fontId="43" fillId="35" borderId="29" xfId="52" applyNumberFormat="1" applyFont="1" applyFill="1" applyBorder="1" applyAlignment="1" applyProtection="1">
      <alignment horizontal="right" vertical="center" wrapText="1"/>
      <protection/>
    </xf>
    <xf numFmtId="3" fontId="53" fillId="38" borderId="25" xfId="0" applyNumberFormat="1" applyFont="1" applyFill="1" applyBorder="1" applyAlignment="1" applyProtection="1">
      <alignment vertical="center"/>
      <protection hidden="1"/>
    </xf>
    <xf numFmtId="3" fontId="54" fillId="0" borderId="24" xfId="0" applyNumberFormat="1" applyFont="1" applyFill="1" applyBorder="1" applyAlignment="1" applyProtection="1">
      <alignment vertical="center"/>
      <protection locked="0"/>
    </xf>
    <xf numFmtId="3" fontId="54" fillId="39" borderId="25" xfId="0" applyNumberFormat="1" applyFont="1" applyFill="1" applyBorder="1" applyAlignment="1" applyProtection="1">
      <alignment vertical="center"/>
      <protection hidden="1"/>
    </xf>
    <xf numFmtId="0" fontId="51" fillId="33" borderId="38" xfId="52" applyNumberFormat="1" applyFont="1" applyFill="1" applyBorder="1" applyAlignment="1" applyProtection="1">
      <alignment horizontal="right" wrapText="1"/>
      <protection/>
    </xf>
    <xf numFmtId="3" fontId="51" fillId="42" borderId="25" xfId="0" applyNumberFormat="1" applyFont="1" applyFill="1" applyBorder="1" applyAlignment="1" applyProtection="1">
      <alignment vertical="center"/>
      <protection hidden="1"/>
    </xf>
    <xf numFmtId="167" fontId="51" fillId="33" borderId="36" xfId="52" applyNumberFormat="1" applyFont="1" applyFill="1" applyBorder="1" applyAlignment="1" applyProtection="1">
      <alignment horizontal="right" vertical="center" wrapText="1"/>
      <protection/>
    </xf>
    <xf numFmtId="167" fontId="51" fillId="33" borderId="29" xfId="52" applyNumberFormat="1" applyFont="1" applyFill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39" xfId="57" applyFont="1" applyFill="1" applyBorder="1" applyAlignment="1" applyProtection="1">
      <alignment horizontal="center" vertical="top"/>
      <protection hidden="1"/>
    </xf>
    <xf numFmtId="0" fontId="2" fillId="0" borderId="17" xfId="57" applyFont="1" applyFill="1" applyBorder="1" applyAlignment="1" applyProtection="1">
      <alignment horizontal="center" vertical="top"/>
      <protection hidden="1"/>
    </xf>
    <xf numFmtId="0" fontId="2" fillId="0" borderId="40" xfId="57" applyFont="1" applyFill="1" applyBorder="1" applyAlignment="1" applyProtection="1">
      <alignment horizontal="right" vertical="center" wrapText="1"/>
      <protection hidden="1"/>
    </xf>
    <xf numFmtId="49" fontId="43" fillId="0" borderId="28" xfId="52" applyNumberFormat="1" applyFill="1" applyBorder="1" applyAlignment="1" applyProtection="1">
      <alignment horizontal="left" vertical="center"/>
      <protection hidden="1" locked="0"/>
    </xf>
    <xf numFmtId="0" fontId="2" fillId="0" borderId="40" xfId="57" applyFont="1" applyFill="1" applyBorder="1" applyAlignment="1" applyProtection="1">
      <alignment horizontal="right" vertical="center"/>
      <protection hidden="1"/>
    </xf>
    <xf numFmtId="49" fontId="43" fillId="0" borderId="5" xfId="51" applyNumberFormat="1" applyFill="1" applyAlignment="1" applyProtection="1">
      <alignment horizontal="left" vertical="center"/>
      <protection hidden="1" locked="0"/>
    </xf>
    <xf numFmtId="0" fontId="2" fillId="0" borderId="0" xfId="57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57" applyFont="1" applyFill="1" applyBorder="1" applyAlignment="1" applyProtection="1">
      <alignment horizontal="center" vertical="top"/>
      <protection hidden="1"/>
    </xf>
    <xf numFmtId="0" fontId="43" fillId="0" borderId="5" xfId="51" applyFill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 applyProtection="1">
      <alignment horizontal="right" vertical="center"/>
      <protection hidden="1" locked="0"/>
    </xf>
    <xf numFmtId="0" fontId="4" fillId="0" borderId="16" xfId="57" applyFont="1" applyFill="1" applyBorder="1" applyAlignment="1" applyProtection="1">
      <alignment horizontal="right" vertical="center"/>
      <protection hidden="1" locked="0"/>
    </xf>
    <xf numFmtId="49" fontId="4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0" xfId="57" applyFont="1" applyFill="1" applyBorder="1" applyAlignment="1" applyProtection="1">
      <alignment vertical="top" wrapText="1"/>
      <protection hidden="1"/>
    </xf>
    <xf numFmtId="0" fontId="2" fillId="0" borderId="13" xfId="57" applyFont="1" applyFill="1" applyBorder="1" applyAlignment="1" applyProtection="1">
      <alignment horizontal="center" vertical="center"/>
      <protection hidden="1"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/>
      <protection/>
    </xf>
    <xf numFmtId="0" fontId="43" fillId="33" borderId="28" xfId="52" applyFill="1" applyBorder="1" applyAlignment="1" applyProtection="1">
      <alignment horizontal="left" vertical="center"/>
      <protection hidden="1" locked="0"/>
    </xf>
    <xf numFmtId="0" fontId="0" fillId="33" borderId="13" xfId="57" applyFont="1" applyFill="1" applyBorder="1" applyAlignment="1" applyProtection="1">
      <alignment horizontal="right" vertical="center"/>
      <protection hidden="1"/>
    </xf>
    <xf numFmtId="0" fontId="2" fillId="0" borderId="12" xfId="57" applyFont="1" applyFill="1" applyBorder="1" applyAlignment="1" applyProtection="1">
      <alignment horizontal="right" vertical="center"/>
      <protection hidden="1"/>
    </xf>
    <xf numFmtId="0" fontId="43" fillId="33" borderId="28" xfId="52" applyNumberFormat="1" applyFill="1" applyBorder="1" applyAlignment="1" applyProtection="1">
      <alignment/>
      <protection hidden="1" locked="0"/>
    </xf>
    <xf numFmtId="0" fontId="43" fillId="46" borderId="28" xfId="52" applyNumberFormat="1" applyFill="1" applyBorder="1" applyAlignment="1" applyProtection="1">
      <alignment/>
      <protection hidden="1" locked="0"/>
    </xf>
    <xf numFmtId="0" fontId="2" fillId="0" borderId="13" xfId="57" applyFont="1" applyFill="1" applyBorder="1" applyAlignment="1" applyProtection="1">
      <alignment horizontal="right" vertical="center" wrapText="1"/>
      <protection hidden="1"/>
    </xf>
    <xf numFmtId="49" fontId="43" fillId="33" borderId="28" xfId="52" applyNumberFormat="1" applyFill="1" applyBorder="1" applyAlignment="1" applyProtection="1">
      <alignment horizontal="center" vertical="center"/>
      <protection hidden="1" locked="0"/>
    </xf>
    <xf numFmtId="1" fontId="43" fillId="33" borderId="28" xfId="52" applyNumberFormat="1" applyFill="1" applyBorder="1" applyAlignment="1" applyProtection="1">
      <alignment horizontal="center" vertical="center"/>
      <protection hidden="1" locked="0"/>
    </xf>
    <xf numFmtId="0" fontId="3" fillId="0" borderId="41" xfId="57" applyFont="1" applyFill="1" applyBorder="1" applyAlignment="1">
      <alignment/>
      <protection/>
    </xf>
    <xf numFmtId="0" fontId="4" fillId="0" borderId="40" xfId="57" applyFont="1" applyFill="1" applyBorder="1" applyAlignment="1" applyProtection="1">
      <alignment horizontal="left" vertical="center" wrapText="1"/>
      <protection hidden="1"/>
    </xf>
    <xf numFmtId="0" fontId="48" fillId="47" borderId="40" xfId="62" applyFill="1" applyBorder="1" applyAlignment="1" applyProtection="1">
      <alignment horizontal="center" vertical="center" wrapText="1"/>
      <protection hidden="1"/>
    </xf>
    <xf numFmtId="0" fontId="6" fillId="0" borderId="40" xfId="57" applyFont="1" applyFill="1" applyBorder="1" applyAlignment="1" applyProtection="1">
      <alignment horizontal="right" vertical="center" wrapText="1"/>
      <protection hidden="1"/>
    </xf>
    <xf numFmtId="0" fontId="43" fillId="43" borderId="5" xfId="51" applyFill="1" applyAlignment="1">
      <alignment horizontal="left" vertical="center" wrapText="1"/>
    </xf>
    <xf numFmtId="0" fontId="43" fillId="0" borderId="19" xfId="52" applyFill="1" applyBorder="1" applyAlignment="1">
      <alignment horizontal="left" vertical="center" wrapText="1"/>
    </xf>
    <xf numFmtId="0" fontId="43" fillId="0" borderId="42" xfId="52" applyFill="1" applyBorder="1" applyAlignment="1">
      <alignment horizontal="left" vertical="center" wrapText="1"/>
    </xf>
    <xf numFmtId="0" fontId="51" fillId="0" borderId="19" xfId="52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43" fillId="41" borderId="19" xfId="52" applyFill="1" applyBorder="1" applyAlignment="1">
      <alignment horizontal="left" vertical="center" wrapText="1"/>
    </xf>
    <xf numFmtId="0" fontId="51" fillId="0" borderId="19" xfId="52" applyFont="1" applyFill="1" applyBorder="1" applyAlignment="1">
      <alignment horizontal="left" vertical="center" wrapText="1" indent="1"/>
    </xf>
    <xf numFmtId="0" fontId="41" fillId="0" borderId="3" xfId="49" applyFill="1" applyAlignment="1">
      <alignment horizontal="left" vertical="center" wrapText="1"/>
    </xf>
    <xf numFmtId="0" fontId="43" fillId="41" borderId="20" xfId="52" applyFill="1" applyBorder="1" applyAlignment="1">
      <alignment horizontal="left" vertical="center" wrapText="1"/>
    </xf>
    <xf numFmtId="0" fontId="48" fillId="47" borderId="0" xfId="62" applyFill="1" applyBorder="1" applyAlignment="1" applyProtection="1">
      <alignment horizontal="center" vertical="center" wrapText="1"/>
      <protection hidden="1"/>
    </xf>
    <xf numFmtId="14" fontId="41" fillId="0" borderId="3" xfId="49" applyNumberFormat="1" applyFill="1" applyAlignment="1" applyProtection="1">
      <alignment horizontal="center" vertical="center" wrapText="1"/>
      <protection hidden="1"/>
    </xf>
    <xf numFmtId="0" fontId="42" fillId="47" borderId="4" xfId="50" applyFill="1" applyAlignment="1" applyProtection="1">
      <alignment horizontal="left" vertical="center" wrapText="1"/>
      <protection hidden="1"/>
    </xf>
    <xf numFmtId="0" fontId="43" fillId="0" borderId="19" xfId="52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43" fillId="0" borderId="19" xfId="52" applyFill="1" applyBorder="1" applyAlignment="1">
      <alignment horizontal="left" vertical="center" wrapText="1" indent="1"/>
    </xf>
    <xf numFmtId="0" fontId="42" fillId="35" borderId="4" xfId="50" applyFill="1" applyAlignment="1">
      <alignment horizontal="left" vertical="center" wrapText="1"/>
    </xf>
    <xf numFmtId="0" fontId="42" fillId="41" borderId="4" xfId="50" applyFill="1" applyAlignment="1">
      <alignment horizontal="left" vertical="center" wrapText="1"/>
    </xf>
    <xf numFmtId="0" fontId="43" fillId="0" borderId="30" xfId="52" applyFill="1" applyBorder="1" applyAlignment="1">
      <alignment horizontal="left" vertical="center" wrapText="1"/>
    </xf>
    <xf numFmtId="0" fontId="42" fillId="48" borderId="4" xfId="50" applyFill="1" applyAlignment="1">
      <alignment horizontal="left" vertical="center" wrapText="1"/>
    </xf>
    <xf numFmtId="0" fontId="42" fillId="48" borderId="0" xfId="50" applyFill="1" applyBorder="1" applyAlignment="1">
      <alignment horizontal="left" vertical="center" wrapText="1"/>
    </xf>
    <xf numFmtId="0" fontId="42" fillId="36" borderId="4" xfId="50" applyFill="1" applyAlignment="1">
      <alignment horizontal="left" vertical="center" wrapText="1"/>
    </xf>
    <xf numFmtId="0" fontId="42" fillId="43" borderId="4" xfId="50" applyFill="1" applyAlignment="1">
      <alignment horizontal="left" vertical="center" wrapText="1"/>
    </xf>
    <xf numFmtId="0" fontId="43" fillId="35" borderId="19" xfId="52" applyFill="1" applyBorder="1" applyAlignment="1">
      <alignment horizontal="left" vertical="center" wrapText="1" indent="1"/>
    </xf>
    <xf numFmtId="0" fontId="43" fillId="35" borderId="30" xfId="52" applyFill="1" applyBorder="1" applyAlignment="1">
      <alignment horizontal="left" vertical="center" wrapText="1" indent="1"/>
    </xf>
    <xf numFmtId="0" fontId="43" fillId="0" borderId="33" xfId="52" applyFill="1" applyBorder="1" applyAlignment="1">
      <alignment horizontal="left" vertical="center" wrapText="1"/>
    </xf>
    <xf numFmtId="0" fontId="43" fillId="0" borderId="43" xfId="52" applyFill="1" applyBorder="1" applyAlignment="1">
      <alignment horizontal="left" vertical="center" wrapText="1"/>
    </xf>
    <xf numFmtId="0" fontId="42" fillId="45" borderId="4" xfId="50" applyFill="1" applyAlignment="1">
      <alignment horizontal="left" vertical="center" wrapText="1"/>
    </xf>
    <xf numFmtId="0" fontId="42" fillId="49" borderId="4" xfId="50" applyFill="1" applyAlignment="1">
      <alignment horizontal="left" vertical="center" wrapText="1"/>
    </xf>
    <xf numFmtId="0" fontId="43" fillId="0" borderId="5" xfId="51" applyFill="1" applyAlignment="1">
      <alignment horizontal="left" vertical="center" wrapText="1"/>
    </xf>
    <xf numFmtId="0" fontId="43" fillId="35" borderId="5" xfId="51" applyFill="1" applyAlignment="1">
      <alignment horizontal="left" vertical="center" wrapText="1"/>
    </xf>
    <xf numFmtId="0" fontId="41" fillId="0" borderId="3" xfId="49" applyFill="1" applyAlignment="1" applyProtection="1">
      <alignment horizontal="center" vertical="top" wrapText="1"/>
      <protection hidden="1"/>
    </xf>
    <xf numFmtId="0" fontId="41" fillId="47" borderId="3" xfId="49" applyFill="1" applyAlignment="1" applyProtection="1">
      <alignment horizontal="left" vertical="center" wrapText="1"/>
      <protection hidden="1"/>
    </xf>
    <xf numFmtId="0" fontId="51" fillId="33" borderId="19" xfId="52" applyFont="1" applyFill="1" applyBorder="1" applyAlignment="1">
      <alignment horizontal="left" vertical="center" wrapText="1"/>
    </xf>
    <xf numFmtId="0" fontId="43" fillId="41" borderId="5" xfId="51" applyFill="1" applyAlignment="1">
      <alignment horizontal="left" vertical="center" wrapText="1"/>
    </xf>
    <xf numFmtId="0" fontId="55" fillId="36" borderId="5" xfId="51" applyFont="1" applyFill="1" applyAlignment="1">
      <alignment horizontal="left" vertical="center" wrapText="1"/>
    </xf>
    <xf numFmtId="0" fontId="42" fillId="47" borderId="4" xfId="50" applyFill="1" applyAlignment="1">
      <alignment horizontal="left" vertical="center" wrapText="1"/>
    </xf>
    <xf numFmtId="0" fontId="42" fillId="47" borderId="0" xfId="50" applyFill="1" applyBorder="1" applyAlignment="1">
      <alignment horizontal="left" vertical="center" wrapText="1"/>
    </xf>
    <xf numFmtId="0" fontId="43" fillId="47" borderId="5" xfId="51" applyFill="1" applyAlignment="1">
      <alignment horizontal="left" vertical="center" wrapText="1"/>
    </xf>
    <xf numFmtId="0" fontId="51" fillId="0" borderId="42" xfId="52" applyFont="1" applyFill="1" applyBorder="1" applyAlignment="1">
      <alignment horizontal="left" vertical="center" wrapText="1"/>
    </xf>
    <xf numFmtId="0" fontId="48" fillId="47" borderId="44" xfId="62" applyFill="1" applyBorder="1" applyAlignment="1">
      <alignment horizontal="center" vertical="center" wrapText="1"/>
    </xf>
    <xf numFmtId="0" fontId="42" fillId="0" borderId="4" xfId="50" applyFill="1" applyAlignment="1">
      <alignment horizontal="center" vertical="top" wrapText="1"/>
    </xf>
    <xf numFmtId="0" fontId="42" fillId="47" borderId="4" xfId="50" applyFill="1" applyAlignment="1" applyProtection="1">
      <alignment vertical="center" wrapText="1"/>
      <protection hidden="1"/>
    </xf>
    <xf numFmtId="0" fontId="43" fillId="0" borderId="19" xfId="52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51" fillId="0" borderId="45" xfId="52" applyFont="1" applyFill="1" applyBorder="1" applyAlignment="1">
      <alignment horizontal="left" vertical="center" wrapText="1"/>
    </xf>
    <xf numFmtId="0" fontId="51" fillId="33" borderId="46" xfId="52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1" fillId="0" borderId="47" xfId="52" applyFont="1" applyFill="1" applyBorder="1" applyAlignment="1">
      <alignment horizontal="left" vertical="center" wrapText="1"/>
    </xf>
    <xf numFmtId="0" fontId="43" fillId="43" borderId="47" xfId="52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48" fillId="47" borderId="0" xfId="62" applyFill="1" applyBorder="1" applyAlignment="1">
      <alignment horizontal="center" vertical="center" wrapText="1"/>
    </xf>
    <xf numFmtId="0" fontId="42" fillId="0" borderId="4" xfId="50" applyFill="1" applyAlignment="1" applyProtection="1">
      <alignment horizontal="center" vertical="center"/>
      <protection hidden="1"/>
    </xf>
    <xf numFmtId="14" fontId="42" fillId="0" borderId="4" xfId="50" applyNumberFormat="1" applyFill="1" applyAlignment="1" applyProtection="1">
      <alignment horizontal="center" vertical="center"/>
      <protection hidden="1" locked="0"/>
    </xf>
    <xf numFmtId="0" fontId="43" fillId="0" borderId="22" xfId="52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EF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thotel.com.hr/" TargetMode="External" /><Relationship Id="rId2" Type="http://schemas.openxmlformats.org/officeDocument/2006/relationships/hyperlink" Target="mailto:uprava@turisthotel.com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G15" sqref="G15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12.5742187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240" t="s">
        <v>0</v>
      </c>
      <c r="B1" s="240"/>
      <c r="C1" s="240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 thickBot="1">
      <c r="A2" s="241" t="s">
        <v>1</v>
      </c>
      <c r="B2" s="241"/>
      <c r="C2" s="241"/>
      <c r="D2" s="241"/>
      <c r="E2" s="92">
        <v>42005</v>
      </c>
      <c r="F2" s="93"/>
      <c r="G2" s="94" t="s">
        <v>2</v>
      </c>
      <c r="H2" s="92">
        <v>42185</v>
      </c>
      <c r="I2" s="5"/>
      <c r="J2" s="4"/>
      <c r="K2" s="4"/>
      <c r="L2" s="4"/>
    </row>
    <row r="3" spans="1:12" ht="13.5" thickTop="1">
      <c r="A3" s="6"/>
      <c r="B3" s="7"/>
      <c r="C3" s="7"/>
      <c r="D3" s="7"/>
      <c r="E3" s="8"/>
      <c r="F3" s="8"/>
      <c r="G3" s="7"/>
      <c r="H3" s="7"/>
      <c r="I3" s="5"/>
      <c r="J3" s="4"/>
      <c r="K3" s="4"/>
      <c r="L3" s="4"/>
    </row>
    <row r="4" spans="1:12" ht="21" customHeight="1">
      <c r="A4" s="242" t="s">
        <v>3</v>
      </c>
      <c r="B4" s="242"/>
      <c r="C4" s="242"/>
      <c r="D4" s="242"/>
      <c r="E4" s="242"/>
      <c r="F4" s="242"/>
      <c r="G4" s="242"/>
      <c r="H4" s="242"/>
      <c r="I4" s="242"/>
      <c r="J4" s="4"/>
      <c r="K4" s="4"/>
      <c r="L4" s="4"/>
    </row>
    <row r="5" spans="1:12" ht="12.75">
      <c r="A5" s="9"/>
      <c r="B5" s="10"/>
      <c r="C5" s="10"/>
      <c r="D5" s="10"/>
      <c r="E5" s="11"/>
      <c r="F5" s="12"/>
      <c r="G5" s="13"/>
      <c r="H5" s="14"/>
      <c r="I5" s="15"/>
      <c r="J5" s="4"/>
      <c r="K5" s="4"/>
      <c r="L5" s="4"/>
    </row>
    <row r="6" spans="1:12" ht="15">
      <c r="A6" s="218" t="s">
        <v>4</v>
      </c>
      <c r="B6" s="218"/>
      <c r="C6" s="238" t="s">
        <v>5</v>
      </c>
      <c r="D6" s="238"/>
      <c r="E6" s="95"/>
      <c r="F6" s="95"/>
      <c r="G6" s="95"/>
      <c r="H6" s="95"/>
      <c r="I6" s="96"/>
      <c r="J6" s="4"/>
      <c r="K6" s="4"/>
      <c r="L6" s="4"/>
    </row>
    <row r="7" spans="1:12" ht="15">
      <c r="A7" s="17"/>
      <c r="B7" s="18"/>
      <c r="C7" s="97"/>
      <c r="D7" s="97"/>
      <c r="E7" s="95"/>
      <c r="F7" s="95"/>
      <c r="G7" s="95"/>
      <c r="H7" s="95"/>
      <c r="I7" s="96"/>
      <c r="J7" s="4"/>
      <c r="K7" s="4"/>
      <c r="L7" s="4"/>
    </row>
    <row r="8" spans="1:12" ht="12.75" customHeight="1">
      <c r="A8" s="243" t="s">
        <v>6</v>
      </c>
      <c r="B8" s="243"/>
      <c r="C8" s="238" t="s">
        <v>7</v>
      </c>
      <c r="D8" s="238"/>
      <c r="E8" s="95"/>
      <c r="F8" s="95"/>
      <c r="G8" s="95"/>
      <c r="H8" s="95"/>
      <c r="I8" s="98"/>
      <c r="J8" s="4"/>
      <c r="K8" s="4"/>
      <c r="L8" s="4"/>
    </row>
    <row r="9" spans="1:12" ht="15">
      <c r="A9" s="19"/>
      <c r="B9" s="20"/>
      <c r="C9" s="99"/>
      <c r="D9" s="97"/>
      <c r="E9" s="97"/>
      <c r="F9" s="97"/>
      <c r="G9" s="97"/>
      <c r="H9" s="97"/>
      <c r="I9" s="98"/>
      <c r="J9" s="4"/>
      <c r="K9" s="4"/>
      <c r="L9" s="4"/>
    </row>
    <row r="10" spans="1:12" ht="12.75" customHeight="1">
      <c r="A10" s="237" t="s">
        <v>8</v>
      </c>
      <c r="B10" s="237"/>
      <c r="C10" s="238" t="s">
        <v>9</v>
      </c>
      <c r="D10" s="238"/>
      <c r="E10" s="97"/>
      <c r="F10" s="97"/>
      <c r="G10" s="97"/>
      <c r="H10" s="97"/>
      <c r="I10" s="98"/>
      <c r="J10" s="4"/>
      <c r="K10" s="4"/>
      <c r="L10" s="4"/>
    </row>
    <row r="11" spans="1:12" ht="15">
      <c r="A11" s="237"/>
      <c r="B11" s="237"/>
      <c r="C11" s="97"/>
      <c r="D11" s="97"/>
      <c r="E11" s="97"/>
      <c r="F11" s="97"/>
      <c r="G11" s="97"/>
      <c r="H11" s="97"/>
      <c r="I11" s="98"/>
      <c r="J11" s="4"/>
      <c r="K11" s="4"/>
      <c r="L11" s="4"/>
    </row>
    <row r="12" spans="1:12" ht="15">
      <c r="A12" s="218" t="s">
        <v>10</v>
      </c>
      <c r="B12" s="218"/>
      <c r="C12" s="232" t="s">
        <v>11</v>
      </c>
      <c r="D12" s="232"/>
      <c r="E12" s="232"/>
      <c r="F12" s="232"/>
      <c r="G12" s="232"/>
      <c r="H12" s="232"/>
      <c r="I12" s="232"/>
      <c r="J12" s="4"/>
      <c r="K12" s="4"/>
      <c r="L12" s="4"/>
    </row>
    <row r="13" spans="1:12" ht="15">
      <c r="A13" s="17"/>
      <c r="B13" s="18"/>
      <c r="C13" s="100"/>
      <c r="D13" s="97"/>
      <c r="E13" s="97"/>
      <c r="F13" s="97"/>
      <c r="G13" s="97"/>
      <c r="H13" s="97"/>
      <c r="I13" s="98"/>
      <c r="J13" s="4"/>
      <c r="K13" s="4"/>
      <c r="L13" s="4"/>
    </row>
    <row r="14" spans="1:12" ht="15">
      <c r="A14" s="218" t="s">
        <v>12</v>
      </c>
      <c r="B14" s="218"/>
      <c r="C14" s="239">
        <v>23000</v>
      </c>
      <c r="D14" s="239"/>
      <c r="E14" s="97"/>
      <c r="F14" s="232" t="s">
        <v>13</v>
      </c>
      <c r="G14" s="232"/>
      <c r="H14" s="232"/>
      <c r="I14" s="232"/>
      <c r="J14" s="4"/>
      <c r="K14" s="4"/>
      <c r="L14" s="4"/>
    </row>
    <row r="15" spans="1:12" ht="15">
      <c r="A15" s="17"/>
      <c r="B15" s="18"/>
      <c r="C15" s="97"/>
      <c r="D15" s="97"/>
      <c r="E15" s="97"/>
      <c r="F15" s="97"/>
      <c r="G15" s="97"/>
      <c r="H15" s="97"/>
      <c r="I15" s="98"/>
      <c r="J15" s="4"/>
      <c r="K15" s="4"/>
      <c r="L15" s="4"/>
    </row>
    <row r="16" spans="1:12" ht="15">
      <c r="A16" s="218" t="s">
        <v>14</v>
      </c>
      <c r="B16" s="218"/>
      <c r="C16" s="232" t="s">
        <v>15</v>
      </c>
      <c r="D16" s="232"/>
      <c r="E16" s="232"/>
      <c r="F16" s="232"/>
      <c r="G16" s="232"/>
      <c r="H16" s="232"/>
      <c r="I16" s="232"/>
      <c r="J16" s="4"/>
      <c r="K16" s="4"/>
      <c r="L16" s="4"/>
    </row>
    <row r="17" spans="1:12" ht="15">
      <c r="A17" s="17"/>
      <c r="B17" s="18"/>
      <c r="C17" s="97"/>
      <c r="D17" s="97"/>
      <c r="E17" s="97"/>
      <c r="F17" s="97"/>
      <c r="G17" s="97"/>
      <c r="H17" s="97"/>
      <c r="I17" s="98"/>
      <c r="J17" s="4"/>
      <c r="K17" s="4"/>
      <c r="L17" s="4"/>
    </row>
    <row r="18" spans="1:12" ht="15">
      <c r="A18" s="218" t="s">
        <v>16</v>
      </c>
      <c r="B18" s="218"/>
      <c r="C18" s="235" t="s">
        <v>17</v>
      </c>
      <c r="D18" s="235"/>
      <c r="E18" s="235"/>
      <c r="F18" s="235"/>
      <c r="G18" s="235"/>
      <c r="H18" s="235"/>
      <c r="I18" s="235"/>
      <c r="J18" s="4"/>
      <c r="K18" s="4"/>
      <c r="L18" s="4"/>
    </row>
    <row r="19" spans="1:12" ht="15">
      <c r="A19" s="17"/>
      <c r="B19" s="18"/>
      <c r="C19" s="100"/>
      <c r="D19" s="97"/>
      <c r="E19" s="97"/>
      <c r="F19" s="97"/>
      <c r="G19" s="97"/>
      <c r="H19" s="97"/>
      <c r="I19" s="98"/>
      <c r="J19" s="4"/>
      <c r="K19" s="4"/>
      <c r="L19" s="4"/>
    </row>
    <row r="20" spans="1:12" ht="15">
      <c r="A20" s="218" t="s">
        <v>18</v>
      </c>
      <c r="B20" s="218"/>
      <c r="C20" s="236" t="s">
        <v>19</v>
      </c>
      <c r="D20" s="236"/>
      <c r="E20" s="236"/>
      <c r="F20" s="236"/>
      <c r="G20" s="236"/>
      <c r="H20" s="236"/>
      <c r="I20" s="236"/>
      <c r="J20" s="4"/>
      <c r="K20" s="4"/>
      <c r="L20" s="4"/>
    </row>
    <row r="21" spans="1:12" ht="12.75">
      <c r="A21" s="17"/>
      <c r="B21" s="18"/>
      <c r="C21" s="89"/>
      <c r="D21" s="87"/>
      <c r="E21" s="87"/>
      <c r="F21" s="87"/>
      <c r="G21" s="87"/>
      <c r="H21" s="87"/>
      <c r="I21" s="88"/>
      <c r="J21" s="4"/>
      <c r="K21" s="4"/>
      <c r="L21" s="4"/>
    </row>
    <row r="22" spans="1:12" ht="15">
      <c r="A22" s="218" t="s">
        <v>20</v>
      </c>
      <c r="B22" s="218"/>
      <c r="C22" s="101">
        <v>520</v>
      </c>
      <c r="D22" s="232" t="s">
        <v>13</v>
      </c>
      <c r="E22" s="232"/>
      <c r="F22" s="232"/>
      <c r="G22" s="233"/>
      <c r="H22" s="233"/>
      <c r="I22" s="90"/>
      <c r="J22" s="4"/>
      <c r="K22" s="4"/>
      <c r="L22" s="4"/>
    </row>
    <row r="23" spans="1:12" ht="15">
      <c r="A23" s="17"/>
      <c r="B23" s="18"/>
      <c r="C23" s="97"/>
      <c r="D23" s="64"/>
      <c r="E23" s="64"/>
      <c r="F23" s="64"/>
      <c r="G23" s="64"/>
      <c r="H23" s="64"/>
      <c r="I23" s="65"/>
      <c r="J23" s="4"/>
      <c r="K23" s="4"/>
      <c r="L23" s="4"/>
    </row>
    <row r="24" spans="1:12" ht="15">
      <c r="A24" s="218" t="s">
        <v>21</v>
      </c>
      <c r="B24" s="218"/>
      <c r="C24" s="101">
        <v>13</v>
      </c>
      <c r="D24" s="232" t="s">
        <v>22</v>
      </c>
      <c r="E24" s="232"/>
      <c r="F24" s="232"/>
      <c r="G24" s="232"/>
      <c r="H24" s="66" t="s">
        <v>23</v>
      </c>
      <c r="I24" s="104">
        <v>398</v>
      </c>
      <c r="J24" s="4"/>
      <c r="K24" s="4"/>
      <c r="L24" s="4"/>
    </row>
    <row r="25" spans="1:12" ht="15">
      <c r="A25" s="17"/>
      <c r="B25" s="18"/>
      <c r="C25" s="102"/>
      <c r="D25" s="10"/>
      <c r="E25" s="10"/>
      <c r="F25" s="10"/>
      <c r="G25" s="18"/>
      <c r="H25" s="18" t="s">
        <v>24</v>
      </c>
      <c r="I25" s="91"/>
      <c r="J25" s="4"/>
      <c r="K25" s="4"/>
      <c r="L25" s="4"/>
    </row>
    <row r="26" spans="1:12" ht="15">
      <c r="A26" s="218" t="s">
        <v>25</v>
      </c>
      <c r="B26" s="218"/>
      <c r="C26" s="103" t="s">
        <v>277</v>
      </c>
      <c r="D26" s="24"/>
      <c r="E26" s="4"/>
      <c r="F26" s="10"/>
      <c r="G26" s="234" t="s">
        <v>26</v>
      </c>
      <c r="H26" s="234"/>
      <c r="I26" s="105" t="s">
        <v>27</v>
      </c>
      <c r="J26" s="4"/>
      <c r="K26" s="4"/>
      <c r="L26" s="4"/>
    </row>
    <row r="27" spans="1:12" ht="12.75">
      <c r="A27" s="17"/>
      <c r="B27" s="18"/>
      <c r="C27" s="10"/>
      <c r="D27" s="10"/>
      <c r="E27" s="10"/>
      <c r="F27" s="10"/>
      <c r="G27" s="10"/>
      <c r="H27" s="10"/>
      <c r="I27" s="25"/>
      <c r="J27" s="4"/>
      <c r="K27" s="4"/>
      <c r="L27" s="4"/>
    </row>
    <row r="28" spans="1:12" ht="12.75">
      <c r="A28" s="229" t="s">
        <v>28</v>
      </c>
      <c r="B28" s="229"/>
      <c r="C28" s="229"/>
      <c r="D28" s="229"/>
      <c r="E28" s="230" t="s">
        <v>29</v>
      </c>
      <c r="F28" s="230"/>
      <c r="G28" s="230"/>
      <c r="H28" s="231" t="s">
        <v>30</v>
      </c>
      <c r="I28" s="231"/>
      <c r="J28" s="4"/>
      <c r="K28" s="4"/>
      <c r="L28" s="4"/>
    </row>
    <row r="29" spans="1:12" ht="12.75">
      <c r="A29" s="26"/>
      <c r="B29" s="4"/>
      <c r="C29" s="4"/>
      <c r="D29" s="10"/>
      <c r="E29" s="10"/>
      <c r="F29" s="10"/>
      <c r="G29" s="10"/>
      <c r="H29" s="27"/>
      <c r="I29" s="25"/>
      <c r="J29" s="4"/>
      <c r="K29" s="4"/>
      <c r="L29" s="4"/>
    </row>
    <row r="30" spans="1:12" ht="12.75">
      <c r="A30" s="224"/>
      <c r="B30" s="224"/>
      <c r="C30" s="224"/>
      <c r="D30" s="224"/>
      <c r="E30" s="225"/>
      <c r="F30" s="225"/>
      <c r="G30" s="225"/>
      <c r="H30" s="226"/>
      <c r="I30" s="226"/>
      <c r="J30" s="4"/>
      <c r="K30" s="4"/>
      <c r="L30" s="4"/>
    </row>
    <row r="31" spans="1:12" ht="12.75" customHeight="1">
      <c r="A31" s="17"/>
      <c r="B31" s="18"/>
      <c r="C31" s="22"/>
      <c r="D31" s="228"/>
      <c r="E31" s="228"/>
      <c r="F31" s="228"/>
      <c r="G31" s="228"/>
      <c r="H31" s="10"/>
      <c r="I31" s="29"/>
      <c r="J31" s="4"/>
      <c r="K31" s="4"/>
      <c r="L31" s="4"/>
    </row>
    <row r="32" spans="1:12" ht="12.75">
      <c r="A32" s="224"/>
      <c r="B32" s="224"/>
      <c r="C32" s="224"/>
      <c r="D32" s="224"/>
      <c r="E32" s="225"/>
      <c r="F32" s="225"/>
      <c r="G32" s="225"/>
      <c r="H32" s="226"/>
      <c r="I32" s="226"/>
      <c r="J32" s="4"/>
      <c r="K32" s="4"/>
      <c r="L32" s="4"/>
    </row>
    <row r="33" spans="1:12" ht="12.75">
      <c r="A33" s="17"/>
      <c r="B33" s="18"/>
      <c r="C33" s="22"/>
      <c r="D33" s="28"/>
      <c r="E33" s="28"/>
      <c r="F33" s="28"/>
      <c r="G33" s="16"/>
      <c r="H33" s="10"/>
      <c r="I33" s="30"/>
      <c r="J33" s="4"/>
      <c r="K33" s="4"/>
      <c r="L33" s="4"/>
    </row>
    <row r="34" spans="1:12" ht="12.75">
      <c r="A34" s="224"/>
      <c r="B34" s="224"/>
      <c r="C34" s="224"/>
      <c r="D34" s="224"/>
      <c r="E34" s="225"/>
      <c r="F34" s="225"/>
      <c r="G34" s="225"/>
      <c r="H34" s="226"/>
      <c r="I34" s="226"/>
      <c r="J34" s="4"/>
      <c r="K34" s="4"/>
      <c r="L34" s="4"/>
    </row>
    <row r="35" spans="1:12" ht="12.75">
      <c r="A35" s="17"/>
      <c r="B35" s="18"/>
      <c r="C35" s="22"/>
      <c r="D35" s="28"/>
      <c r="E35" s="28"/>
      <c r="F35" s="28"/>
      <c r="G35" s="16"/>
      <c r="H35" s="10"/>
      <c r="I35" s="30"/>
      <c r="J35" s="4"/>
      <c r="K35" s="4"/>
      <c r="L35" s="4"/>
    </row>
    <row r="36" spans="1:12" ht="12.75">
      <c r="A36" s="224"/>
      <c r="B36" s="224"/>
      <c r="C36" s="224"/>
      <c r="D36" s="224"/>
      <c r="E36" s="225"/>
      <c r="F36" s="225"/>
      <c r="G36" s="225"/>
      <c r="H36" s="226"/>
      <c r="I36" s="226"/>
      <c r="J36" s="4"/>
      <c r="K36" s="4"/>
      <c r="L36" s="4"/>
    </row>
    <row r="37" spans="1:12" ht="12.75">
      <c r="A37" s="31"/>
      <c r="B37" s="32"/>
      <c r="C37" s="222"/>
      <c r="D37" s="222"/>
      <c r="E37" s="10"/>
      <c r="F37" s="222"/>
      <c r="G37" s="222"/>
      <c r="H37" s="10"/>
      <c r="I37" s="15"/>
      <c r="J37" s="4"/>
      <c r="K37" s="4"/>
      <c r="L37" s="4"/>
    </row>
    <row r="38" spans="1:12" ht="12.75">
      <c r="A38" s="224"/>
      <c r="B38" s="224"/>
      <c r="C38" s="224"/>
      <c r="D38" s="224"/>
      <c r="E38" s="225"/>
      <c r="F38" s="225"/>
      <c r="G38" s="225"/>
      <c r="H38" s="226"/>
      <c r="I38" s="226"/>
      <c r="J38" s="4"/>
      <c r="K38" s="4"/>
      <c r="L38" s="4"/>
    </row>
    <row r="39" spans="1:12" ht="12.75">
      <c r="A39" s="31"/>
      <c r="B39" s="32"/>
      <c r="C39" s="33"/>
      <c r="D39" s="34"/>
      <c r="E39" s="10"/>
      <c r="F39" s="33"/>
      <c r="G39" s="34"/>
      <c r="H39" s="10"/>
      <c r="I39" s="15"/>
      <c r="J39" s="4"/>
      <c r="K39" s="4"/>
      <c r="L39" s="4"/>
    </row>
    <row r="40" spans="1:12" ht="12.75">
      <c r="A40" s="224"/>
      <c r="B40" s="224"/>
      <c r="C40" s="224"/>
      <c r="D40" s="224"/>
      <c r="E40" s="225"/>
      <c r="F40" s="225"/>
      <c r="G40" s="225"/>
      <c r="H40" s="226"/>
      <c r="I40" s="226"/>
      <c r="J40" s="4"/>
      <c r="K40" s="4"/>
      <c r="L40" s="4"/>
    </row>
    <row r="41" spans="1:12" ht="12.75">
      <c r="A41" s="35"/>
      <c r="B41" s="4"/>
      <c r="C41" s="4"/>
      <c r="D41" s="4"/>
      <c r="E41" s="36"/>
      <c r="F41" s="4"/>
      <c r="G41" s="4"/>
      <c r="H41" s="37"/>
      <c r="I41" s="38"/>
      <c r="J41" s="4"/>
      <c r="K41" s="4"/>
      <c r="L41" s="4"/>
    </row>
    <row r="42" spans="1:12" ht="12.75">
      <c r="A42" s="31"/>
      <c r="B42" s="32"/>
      <c r="C42" s="33"/>
      <c r="D42" s="34"/>
      <c r="E42" s="10"/>
      <c r="F42" s="33"/>
      <c r="G42" s="34"/>
      <c r="H42" s="10"/>
      <c r="I42" s="15"/>
      <c r="J42" s="4"/>
      <c r="K42" s="4"/>
      <c r="L42" s="4"/>
    </row>
    <row r="43" spans="1:12" ht="12.75">
      <c r="A43" s="39"/>
      <c r="B43" s="40"/>
      <c r="C43" s="40"/>
      <c r="D43" s="21"/>
      <c r="E43" s="21"/>
      <c r="F43" s="40"/>
      <c r="G43" s="21"/>
      <c r="H43" s="21"/>
      <c r="I43" s="41"/>
      <c r="J43" s="4"/>
      <c r="K43" s="4"/>
      <c r="L43" s="4"/>
    </row>
    <row r="44" spans="1:12" ht="12.75" customHeight="1">
      <c r="A44" s="216" t="s">
        <v>31</v>
      </c>
      <c r="B44" s="216"/>
      <c r="C44" s="226"/>
      <c r="D44" s="226"/>
      <c r="E44" s="10"/>
      <c r="F44" s="227"/>
      <c r="G44" s="227"/>
      <c r="H44" s="227"/>
      <c r="I44" s="227"/>
      <c r="J44" s="4"/>
      <c r="K44" s="4"/>
      <c r="L44" s="4"/>
    </row>
    <row r="45" spans="1:12" ht="12.75">
      <c r="A45" s="31"/>
      <c r="B45" s="32"/>
      <c r="C45" s="222"/>
      <c r="D45" s="222"/>
      <c r="E45" s="10"/>
      <c r="F45" s="222"/>
      <c r="G45" s="222"/>
      <c r="H45" s="42"/>
      <c r="I45" s="43"/>
      <c r="J45" s="4"/>
      <c r="K45" s="4"/>
      <c r="L45" s="4"/>
    </row>
    <row r="46" spans="1:12" ht="12.75" customHeight="1" thickBot="1">
      <c r="A46" s="216" t="s">
        <v>32</v>
      </c>
      <c r="B46" s="216"/>
      <c r="C46" s="223" t="s">
        <v>33</v>
      </c>
      <c r="D46" s="223"/>
      <c r="E46" s="223"/>
      <c r="F46" s="223"/>
      <c r="G46" s="223"/>
      <c r="H46" s="223"/>
      <c r="I46" s="223"/>
      <c r="J46" s="4"/>
      <c r="K46" s="4"/>
      <c r="L46" s="4"/>
    </row>
    <row r="47" spans="1:12" ht="12.75">
      <c r="A47" s="17"/>
      <c r="B47" s="18"/>
      <c r="C47" s="22" t="s">
        <v>34</v>
      </c>
      <c r="D47" s="10"/>
      <c r="E47" s="10"/>
      <c r="F47" s="10"/>
      <c r="G47" s="10"/>
      <c r="H47" s="10"/>
      <c r="I47" s="15"/>
      <c r="J47" s="4"/>
      <c r="K47" s="4"/>
      <c r="L47" s="4"/>
    </row>
    <row r="48" spans="1:12" ht="12.75" customHeight="1">
      <c r="A48" s="216" t="s">
        <v>35</v>
      </c>
      <c r="B48" s="216"/>
      <c r="C48" s="217" t="s">
        <v>36</v>
      </c>
      <c r="D48" s="217"/>
      <c r="E48" s="217"/>
      <c r="F48" s="10"/>
      <c r="G48" s="23" t="s">
        <v>37</v>
      </c>
      <c r="H48" s="217" t="s">
        <v>274</v>
      </c>
      <c r="I48" s="217"/>
      <c r="J48" s="4"/>
      <c r="K48" s="4"/>
      <c r="L48" s="4"/>
    </row>
    <row r="49" spans="1:12" ht="12.75">
      <c r="A49" s="17"/>
      <c r="B49" s="18"/>
      <c r="C49" s="22"/>
      <c r="D49" s="10"/>
      <c r="E49" s="10"/>
      <c r="F49" s="10"/>
      <c r="G49" s="10"/>
      <c r="H49" s="10"/>
      <c r="I49" s="15"/>
      <c r="J49" s="4"/>
      <c r="K49" s="4"/>
      <c r="L49" s="4"/>
    </row>
    <row r="50" spans="1:12" ht="12.75" customHeight="1">
      <c r="A50" s="216" t="s">
        <v>16</v>
      </c>
      <c r="B50" s="216"/>
      <c r="C50" s="217" t="s">
        <v>17</v>
      </c>
      <c r="D50" s="217"/>
      <c r="E50" s="217"/>
      <c r="F50" s="217"/>
      <c r="G50" s="217"/>
      <c r="H50" s="217"/>
      <c r="I50" s="217"/>
      <c r="J50" s="4"/>
      <c r="K50" s="4"/>
      <c r="L50" s="4"/>
    </row>
    <row r="51" spans="1:12" ht="12.75">
      <c r="A51" s="17"/>
      <c r="B51" s="18"/>
      <c r="C51" s="10"/>
      <c r="D51" s="10"/>
      <c r="E51" s="10"/>
      <c r="F51" s="10"/>
      <c r="G51" s="10"/>
      <c r="H51" s="10"/>
      <c r="I51" s="15"/>
      <c r="J51" s="4"/>
      <c r="K51" s="4"/>
      <c r="L51" s="4"/>
    </row>
    <row r="52" spans="1:12" ht="15.75" thickBot="1">
      <c r="A52" s="218" t="s">
        <v>38</v>
      </c>
      <c r="B52" s="218"/>
      <c r="C52" s="219" t="s">
        <v>39</v>
      </c>
      <c r="D52" s="219"/>
      <c r="E52" s="219"/>
      <c r="F52" s="219"/>
      <c r="G52" s="219"/>
      <c r="H52" s="219"/>
      <c r="I52" s="219"/>
      <c r="J52" s="4"/>
      <c r="K52" s="4"/>
      <c r="L52" s="4"/>
    </row>
    <row r="53" spans="1:12" ht="12.75">
      <c r="A53" s="44"/>
      <c r="B53" s="21"/>
      <c r="C53" s="220" t="s">
        <v>40</v>
      </c>
      <c r="D53" s="220"/>
      <c r="E53" s="220"/>
      <c r="F53" s="220"/>
      <c r="G53" s="220"/>
      <c r="H53" s="220"/>
      <c r="I53" s="45"/>
      <c r="J53" s="4"/>
      <c r="K53" s="4"/>
      <c r="L53" s="4"/>
    </row>
    <row r="54" spans="1:12" ht="12.75">
      <c r="A54" s="44"/>
      <c r="B54" s="21"/>
      <c r="C54" s="7"/>
      <c r="D54" s="7"/>
      <c r="E54" s="7"/>
      <c r="F54" s="7"/>
      <c r="G54" s="7"/>
      <c r="H54" s="7"/>
      <c r="I54" s="45"/>
      <c r="J54" s="4"/>
      <c r="K54" s="4"/>
      <c r="L54" s="4"/>
    </row>
    <row r="55" spans="1:12" ht="12.75">
      <c r="A55" s="44"/>
      <c r="B55" s="221" t="s">
        <v>41</v>
      </c>
      <c r="C55" s="221"/>
      <c r="D55" s="221"/>
      <c r="E55" s="221"/>
      <c r="F55" s="46"/>
      <c r="G55" s="46"/>
      <c r="H55" s="46"/>
      <c r="I55" s="47"/>
      <c r="J55" s="4"/>
      <c r="K55" s="4"/>
      <c r="L55" s="4"/>
    </row>
    <row r="56" spans="1:12" ht="12.75">
      <c r="A56" s="44"/>
      <c r="B56" s="212" t="s">
        <v>42</v>
      </c>
      <c r="C56" s="212"/>
      <c r="D56" s="212"/>
      <c r="E56" s="212"/>
      <c r="F56" s="212"/>
      <c r="G56" s="212"/>
      <c r="H56" s="212"/>
      <c r="I56" s="212"/>
      <c r="J56" s="4"/>
      <c r="K56" s="4"/>
      <c r="L56" s="4"/>
    </row>
    <row r="57" spans="1:12" ht="12.75">
      <c r="A57" s="44"/>
      <c r="B57" s="213" t="s">
        <v>43</v>
      </c>
      <c r="C57" s="213"/>
      <c r="D57" s="213"/>
      <c r="E57" s="213"/>
      <c r="F57" s="213"/>
      <c r="G57" s="213"/>
      <c r="H57" s="213"/>
      <c r="I57" s="47"/>
      <c r="J57" s="4"/>
      <c r="K57" s="4"/>
      <c r="L57" s="4"/>
    </row>
    <row r="58" spans="1:12" ht="12.75">
      <c r="A58" s="44"/>
      <c r="B58" s="212" t="s">
        <v>44</v>
      </c>
      <c r="C58" s="212"/>
      <c r="D58" s="212"/>
      <c r="E58" s="212"/>
      <c r="F58" s="212"/>
      <c r="G58" s="212"/>
      <c r="H58" s="212"/>
      <c r="I58" s="212"/>
      <c r="J58" s="4"/>
      <c r="K58" s="4"/>
      <c r="L58" s="4"/>
    </row>
    <row r="59" spans="1:12" ht="12.75">
      <c r="A59" s="44"/>
      <c r="B59" s="212" t="s">
        <v>45</v>
      </c>
      <c r="C59" s="212"/>
      <c r="D59" s="212"/>
      <c r="E59" s="212"/>
      <c r="F59" s="212"/>
      <c r="G59" s="212"/>
      <c r="H59" s="212"/>
      <c r="I59" s="212"/>
      <c r="J59" s="4"/>
      <c r="K59" s="4"/>
      <c r="L59" s="4"/>
    </row>
    <row r="60" spans="1:12" ht="12.75">
      <c r="A60" s="44"/>
      <c r="B60" s="48"/>
      <c r="C60" s="49"/>
      <c r="D60" s="49"/>
      <c r="E60" s="49"/>
      <c r="F60" s="49"/>
      <c r="G60" s="49"/>
      <c r="H60" s="49"/>
      <c r="I60" s="50"/>
      <c r="J60" s="4"/>
      <c r="K60" s="4"/>
      <c r="L60" s="4"/>
    </row>
    <row r="61" spans="1:12" ht="12.75">
      <c r="A61" s="51"/>
      <c r="B61" s="10"/>
      <c r="C61" s="10"/>
      <c r="D61" s="10"/>
      <c r="E61" s="10"/>
      <c r="F61" s="10"/>
      <c r="G61" s="52"/>
      <c r="H61" s="53"/>
      <c r="I61" s="54"/>
      <c r="J61" s="4"/>
      <c r="K61" s="4"/>
      <c r="L61" s="4"/>
    </row>
    <row r="62" spans="1:12" ht="12.75">
      <c r="A62" s="9"/>
      <c r="B62" s="10"/>
      <c r="C62" s="10"/>
      <c r="D62" s="10"/>
      <c r="E62" s="21" t="s">
        <v>46</v>
      </c>
      <c r="F62" s="4"/>
      <c r="G62" s="214" t="s">
        <v>47</v>
      </c>
      <c r="H62" s="214"/>
      <c r="I62" s="214"/>
      <c r="J62" s="4"/>
      <c r="K62" s="4"/>
      <c r="L62" s="4"/>
    </row>
    <row r="63" spans="1:12" ht="12.75">
      <c r="A63" s="55"/>
      <c r="B63" s="56"/>
      <c r="C63" s="57"/>
      <c r="D63" s="57"/>
      <c r="E63" s="57"/>
      <c r="F63" s="57"/>
      <c r="G63" s="215"/>
      <c r="H63" s="215"/>
      <c r="I63" s="58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20" r:id="rId1" display=" www.turisthotel.com.hr"/>
    <hyperlink ref="C50" r:id="rId2" display=" 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zoomScalePageLayoutView="0" workbookViewId="0" topLeftCell="A56">
      <selection activeCell="J69" sqref="J69"/>
    </sheetView>
  </sheetViews>
  <sheetFormatPr defaultColWidth="9.140625" defaultRowHeight="12.75"/>
  <cols>
    <col min="1" max="9" width="9.140625" style="59" customWidth="1"/>
    <col min="10" max="10" width="11.421875" style="59" customWidth="1"/>
    <col min="11" max="11" width="11.8515625" style="59" customWidth="1"/>
    <col min="12" max="16384" width="9.140625" style="59" customWidth="1"/>
  </cols>
  <sheetData>
    <row r="1" spans="1:11" ht="21.75" customHeight="1">
      <c r="A1" s="253" t="s">
        <v>48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7.25" customHeight="1" thickBot="1">
      <c r="A2" s="254" t="s">
        <v>299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21" customHeight="1" thickBot="1" thickTop="1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4" customHeight="1" thickTop="1">
      <c r="A4" s="256" t="s">
        <v>50</v>
      </c>
      <c r="B4" s="256"/>
      <c r="C4" s="256"/>
      <c r="D4" s="256"/>
      <c r="E4" s="256"/>
      <c r="F4" s="256"/>
      <c r="G4" s="256"/>
      <c r="H4" s="256"/>
      <c r="I4" s="108" t="s">
        <v>275</v>
      </c>
      <c r="J4" s="108" t="s">
        <v>51</v>
      </c>
      <c r="K4" s="108" t="s">
        <v>52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7">
        <v>3</v>
      </c>
      <c r="K5" s="67">
        <v>4</v>
      </c>
    </row>
    <row r="6" spans="1:11" ht="21" customHeight="1" thickBot="1">
      <c r="A6" s="251" t="s">
        <v>53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7.25" customHeight="1" thickBot="1" thickTop="1">
      <c r="A7" s="244" t="s">
        <v>54</v>
      </c>
      <c r="B7" s="244"/>
      <c r="C7" s="244"/>
      <c r="D7" s="244"/>
      <c r="E7" s="244"/>
      <c r="F7" s="244"/>
      <c r="G7" s="244"/>
      <c r="H7" s="244"/>
      <c r="I7" s="169">
        <v>1</v>
      </c>
      <c r="J7" s="165">
        <v>0</v>
      </c>
      <c r="K7" s="165">
        <v>0</v>
      </c>
    </row>
    <row r="8" spans="1:11" ht="15" customHeight="1" thickBot="1">
      <c r="A8" s="244" t="s">
        <v>278</v>
      </c>
      <c r="B8" s="244"/>
      <c r="C8" s="244"/>
      <c r="D8" s="244"/>
      <c r="E8" s="244"/>
      <c r="F8" s="244"/>
      <c r="G8" s="244"/>
      <c r="H8" s="244"/>
      <c r="I8" s="169">
        <v>2</v>
      </c>
      <c r="J8" s="166">
        <f>(J9+J16+J26+J35+J39)</f>
        <v>173648220</v>
      </c>
      <c r="K8" s="167">
        <f>(K9+K16+K26+K35+K39)</f>
        <v>179623399</v>
      </c>
    </row>
    <row r="9" spans="1:11" ht="12.75" customHeight="1">
      <c r="A9" s="249" t="s">
        <v>55</v>
      </c>
      <c r="B9" s="249"/>
      <c r="C9" s="249"/>
      <c r="D9" s="249"/>
      <c r="E9" s="249"/>
      <c r="F9" s="249"/>
      <c r="G9" s="249"/>
      <c r="H9" s="249"/>
      <c r="I9" s="85">
        <v>3</v>
      </c>
      <c r="J9" s="164">
        <f>(J10+J11+J12+J13+J14+J15)</f>
        <v>0</v>
      </c>
      <c r="K9" s="164">
        <f>(K10+K11+K12+K13++K14+K15)</f>
        <v>59713</v>
      </c>
    </row>
    <row r="10" spans="1:11" ht="12.75" customHeight="1">
      <c r="A10" s="247" t="s">
        <v>56</v>
      </c>
      <c r="B10" s="247"/>
      <c r="C10" s="247"/>
      <c r="D10" s="247"/>
      <c r="E10" s="247"/>
      <c r="F10" s="247"/>
      <c r="G10" s="247"/>
      <c r="H10" s="247"/>
      <c r="I10" s="73">
        <v>4</v>
      </c>
      <c r="J10" s="139">
        <v>0</v>
      </c>
      <c r="K10" s="139">
        <v>0</v>
      </c>
    </row>
    <row r="11" spans="1:11" ht="12.75" customHeight="1">
      <c r="A11" s="247" t="s">
        <v>57</v>
      </c>
      <c r="B11" s="247"/>
      <c r="C11" s="247"/>
      <c r="D11" s="247"/>
      <c r="E11" s="247"/>
      <c r="F11" s="247"/>
      <c r="G11" s="247"/>
      <c r="H11" s="247"/>
      <c r="I11" s="73">
        <v>5</v>
      </c>
      <c r="J11" s="139">
        <v>0</v>
      </c>
      <c r="K11" s="139">
        <v>0</v>
      </c>
    </row>
    <row r="12" spans="1:11" ht="12.75" customHeight="1">
      <c r="A12" s="247" t="s">
        <v>58</v>
      </c>
      <c r="B12" s="247"/>
      <c r="C12" s="247"/>
      <c r="D12" s="247"/>
      <c r="E12" s="247"/>
      <c r="F12" s="247"/>
      <c r="G12" s="247"/>
      <c r="H12" s="247"/>
      <c r="I12" s="73">
        <v>6</v>
      </c>
      <c r="J12" s="139">
        <v>0</v>
      </c>
      <c r="K12" s="139">
        <v>0</v>
      </c>
    </row>
    <row r="13" spans="1:11" ht="12.75" customHeight="1">
      <c r="A13" s="247" t="s">
        <v>59</v>
      </c>
      <c r="B13" s="247"/>
      <c r="C13" s="247"/>
      <c r="D13" s="247"/>
      <c r="E13" s="247"/>
      <c r="F13" s="247"/>
      <c r="G13" s="247"/>
      <c r="H13" s="247"/>
      <c r="I13" s="73">
        <v>7</v>
      </c>
      <c r="J13" s="139">
        <v>0</v>
      </c>
      <c r="K13" s="139">
        <v>0</v>
      </c>
    </row>
    <row r="14" spans="1:11" ht="12.75" customHeight="1">
      <c r="A14" s="247" t="s">
        <v>60</v>
      </c>
      <c r="B14" s="247"/>
      <c r="C14" s="247"/>
      <c r="D14" s="247"/>
      <c r="E14" s="247"/>
      <c r="F14" s="247"/>
      <c r="G14" s="247"/>
      <c r="H14" s="247"/>
      <c r="I14" s="73">
        <v>8</v>
      </c>
      <c r="J14" s="139">
        <v>0</v>
      </c>
      <c r="K14" s="139">
        <v>0</v>
      </c>
    </row>
    <row r="15" spans="1:11" ht="12.75" customHeight="1">
      <c r="A15" s="247" t="s">
        <v>61</v>
      </c>
      <c r="B15" s="247"/>
      <c r="C15" s="247"/>
      <c r="D15" s="247"/>
      <c r="E15" s="247"/>
      <c r="F15" s="247"/>
      <c r="G15" s="247"/>
      <c r="H15" s="247"/>
      <c r="I15" s="73">
        <v>9</v>
      </c>
      <c r="J15" s="139">
        <v>0</v>
      </c>
      <c r="K15" s="139">
        <v>59713</v>
      </c>
    </row>
    <row r="16" spans="1:11" ht="12.75" customHeight="1">
      <c r="A16" s="249" t="s">
        <v>62</v>
      </c>
      <c r="B16" s="249"/>
      <c r="C16" s="249"/>
      <c r="D16" s="249"/>
      <c r="E16" s="249"/>
      <c r="F16" s="249"/>
      <c r="G16" s="249"/>
      <c r="H16" s="249"/>
      <c r="I16" s="72">
        <v>10</v>
      </c>
      <c r="J16" s="140">
        <f>(J17+J18+J19+J20+J21+J22+J23+J24+J25)</f>
        <v>169202552</v>
      </c>
      <c r="K16" s="141">
        <f>(K17+K18+K19+K20+K21+K22+K23+K24+K25)</f>
        <v>175506400</v>
      </c>
    </row>
    <row r="17" spans="1:11" ht="12.75" customHeight="1">
      <c r="A17" s="247" t="s">
        <v>63</v>
      </c>
      <c r="B17" s="247"/>
      <c r="C17" s="247"/>
      <c r="D17" s="247"/>
      <c r="E17" s="247"/>
      <c r="F17" s="247"/>
      <c r="G17" s="247"/>
      <c r="H17" s="247"/>
      <c r="I17" s="73">
        <v>11</v>
      </c>
      <c r="J17" s="139">
        <v>45286310</v>
      </c>
      <c r="K17" s="142">
        <v>45286310</v>
      </c>
    </row>
    <row r="18" spans="1:11" ht="12.75" customHeight="1">
      <c r="A18" s="247" t="s">
        <v>64</v>
      </c>
      <c r="B18" s="247"/>
      <c r="C18" s="247"/>
      <c r="D18" s="247"/>
      <c r="E18" s="247"/>
      <c r="F18" s="247"/>
      <c r="G18" s="247"/>
      <c r="H18" s="247"/>
      <c r="I18" s="73">
        <v>12</v>
      </c>
      <c r="J18" s="139">
        <v>108530700</v>
      </c>
      <c r="K18" s="142">
        <v>99133128</v>
      </c>
    </row>
    <row r="19" spans="1:11" ht="12.75" customHeight="1">
      <c r="A19" s="247" t="s">
        <v>65</v>
      </c>
      <c r="B19" s="247"/>
      <c r="C19" s="247"/>
      <c r="D19" s="247"/>
      <c r="E19" s="247"/>
      <c r="F19" s="247"/>
      <c r="G19" s="247"/>
      <c r="H19" s="247"/>
      <c r="I19" s="73">
        <v>13</v>
      </c>
      <c r="J19" s="139">
        <v>0</v>
      </c>
      <c r="K19" s="143">
        <v>0</v>
      </c>
    </row>
    <row r="20" spans="1:11" ht="12.75" customHeight="1">
      <c r="A20" s="247" t="s">
        <v>66</v>
      </c>
      <c r="B20" s="247"/>
      <c r="C20" s="247"/>
      <c r="D20" s="247"/>
      <c r="E20" s="247"/>
      <c r="F20" s="247"/>
      <c r="G20" s="247"/>
      <c r="H20" s="247"/>
      <c r="I20" s="73">
        <v>14</v>
      </c>
      <c r="J20" s="139">
        <v>5629175</v>
      </c>
      <c r="K20" s="142">
        <v>3457158</v>
      </c>
    </row>
    <row r="21" spans="1:11" ht="12.75" customHeight="1">
      <c r="A21" s="247" t="s">
        <v>67</v>
      </c>
      <c r="B21" s="247"/>
      <c r="C21" s="247"/>
      <c r="D21" s="247"/>
      <c r="E21" s="247"/>
      <c r="F21" s="247"/>
      <c r="G21" s="247"/>
      <c r="H21" s="247"/>
      <c r="I21" s="73">
        <v>15</v>
      </c>
      <c r="J21" s="139">
        <v>0</v>
      </c>
      <c r="K21" s="143">
        <v>0</v>
      </c>
    </row>
    <row r="22" spans="1:11" ht="12.75" customHeight="1">
      <c r="A22" s="247" t="s">
        <v>68</v>
      </c>
      <c r="B22" s="247"/>
      <c r="C22" s="247"/>
      <c r="D22" s="247"/>
      <c r="E22" s="247"/>
      <c r="F22" s="247"/>
      <c r="G22" s="247"/>
      <c r="H22" s="247"/>
      <c r="I22" s="73">
        <v>16</v>
      </c>
      <c r="J22" s="139">
        <v>29</v>
      </c>
      <c r="K22" s="142">
        <v>1595658</v>
      </c>
    </row>
    <row r="23" spans="1:11" ht="12.75" customHeight="1">
      <c r="A23" s="247" t="s">
        <v>69</v>
      </c>
      <c r="B23" s="247"/>
      <c r="C23" s="247"/>
      <c r="D23" s="247"/>
      <c r="E23" s="247"/>
      <c r="F23" s="247"/>
      <c r="G23" s="247"/>
      <c r="H23" s="247"/>
      <c r="I23" s="73">
        <v>17</v>
      </c>
      <c r="J23" s="139">
        <v>9587411</v>
      </c>
      <c r="K23" s="142">
        <v>25865219</v>
      </c>
    </row>
    <row r="24" spans="1:11" ht="12.75" customHeight="1">
      <c r="A24" s="247" t="s">
        <v>70</v>
      </c>
      <c r="B24" s="247"/>
      <c r="C24" s="247"/>
      <c r="D24" s="247"/>
      <c r="E24" s="247"/>
      <c r="F24" s="247"/>
      <c r="G24" s="247"/>
      <c r="H24" s="247"/>
      <c r="I24" s="73">
        <v>18</v>
      </c>
      <c r="J24" s="139">
        <v>168927</v>
      </c>
      <c r="K24" s="142">
        <v>168927</v>
      </c>
    </row>
    <row r="25" spans="1:11" ht="12.75" customHeight="1">
      <c r="A25" s="247" t="s">
        <v>71</v>
      </c>
      <c r="B25" s="247"/>
      <c r="C25" s="247"/>
      <c r="D25" s="247"/>
      <c r="E25" s="247"/>
      <c r="F25" s="247"/>
      <c r="G25" s="247"/>
      <c r="H25" s="247"/>
      <c r="I25" s="73">
        <v>19</v>
      </c>
      <c r="J25" s="139">
        <v>0</v>
      </c>
      <c r="K25" s="143">
        <v>0</v>
      </c>
    </row>
    <row r="26" spans="1:11" ht="12.75" customHeight="1">
      <c r="A26" s="249" t="s">
        <v>72</v>
      </c>
      <c r="B26" s="249"/>
      <c r="C26" s="249"/>
      <c r="D26" s="249"/>
      <c r="E26" s="249"/>
      <c r="F26" s="249"/>
      <c r="G26" s="249"/>
      <c r="H26" s="249"/>
      <c r="I26" s="72">
        <v>20</v>
      </c>
      <c r="J26" s="140">
        <f>(J27+J28+J29+J30+J31+J32+J33+J34)</f>
        <v>3718181</v>
      </c>
      <c r="K26" s="141">
        <f>(K27+K28+K29+K30+K31+K32+K33+K34)</f>
        <v>3329799</v>
      </c>
    </row>
    <row r="27" spans="1:11" ht="12.75" customHeight="1">
      <c r="A27" s="247" t="s">
        <v>73</v>
      </c>
      <c r="B27" s="247"/>
      <c r="C27" s="247"/>
      <c r="D27" s="247"/>
      <c r="E27" s="247"/>
      <c r="F27" s="247"/>
      <c r="G27" s="247"/>
      <c r="H27" s="247"/>
      <c r="I27" s="73">
        <v>21</v>
      </c>
      <c r="J27" s="139">
        <v>2400</v>
      </c>
      <c r="K27" s="142">
        <v>2400</v>
      </c>
    </row>
    <row r="28" spans="1:11" ht="12.75" customHeight="1">
      <c r="A28" s="247" t="s">
        <v>74</v>
      </c>
      <c r="B28" s="247"/>
      <c r="C28" s="247"/>
      <c r="D28" s="247"/>
      <c r="E28" s="247"/>
      <c r="F28" s="247"/>
      <c r="G28" s="247"/>
      <c r="H28" s="247"/>
      <c r="I28" s="73">
        <v>22</v>
      </c>
      <c r="J28" s="139">
        <v>0</v>
      </c>
      <c r="K28" s="143">
        <v>0</v>
      </c>
    </row>
    <row r="29" spans="1:11" ht="12.75" customHeight="1">
      <c r="A29" s="247" t="s">
        <v>75</v>
      </c>
      <c r="B29" s="247"/>
      <c r="C29" s="247"/>
      <c r="D29" s="247"/>
      <c r="E29" s="247"/>
      <c r="F29" s="247"/>
      <c r="G29" s="247"/>
      <c r="H29" s="247"/>
      <c r="I29" s="73">
        <v>23</v>
      </c>
      <c r="J29" s="139">
        <v>0</v>
      </c>
      <c r="K29" s="143">
        <v>0</v>
      </c>
    </row>
    <row r="30" spans="1:11" ht="12.75" customHeight="1">
      <c r="A30" s="247" t="s">
        <v>76</v>
      </c>
      <c r="B30" s="247"/>
      <c r="C30" s="247"/>
      <c r="D30" s="247"/>
      <c r="E30" s="247"/>
      <c r="F30" s="247"/>
      <c r="G30" s="247"/>
      <c r="H30" s="247"/>
      <c r="I30" s="73">
        <v>24</v>
      </c>
      <c r="J30" s="139">
        <v>0</v>
      </c>
      <c r="K30" s="143">
        <v>0</v>
      </c>
    </row>
    <row r="31" spans="1:11" ht="12.75" customHeight="1">
      <c r="A31" s="247" t="s">
        <v>77</v>
      </c>
      <c r="B31" s="247"/>
      <c r="C31" s="247"/>
      <c r="D31" s="247"/>
      <c r="E31" s="247"/>
      <c r="F31" s="247"/>
      <c r="G31" s="247"/>
      <c r="H31" s="247"/>
      <c r="I31" s="73">
        <v>25</v>
      </c>
      <c r="J31" s="139">
        <v>2675095</v>
      </c>
      <c r="K31" s="142">
        <v>2675095</v>
      </c>
    </row>
    <row r="32" spans="1:11" ht="12.75" customHeight="1">
      <c r="A32" s="247" t="s">
        <v>78</v>
      </c>
      <c r="B32" s="247"/>
      <c r="C32" s="247"/>
      <c r="D32" s="247"/>
      <c r="E32" s="247"/>
      <c r="F32" s="247"/>
      <c r="G32" s="247"/>
      <c r="H32" s="247"/>
      <c r="I32" s="73">
        <v>26</v>
      </c>
      <c r="J32" s="139">
        <v>1040686</v>
      </c>
      <c r="K32" s="142">
        <v>652304</v>
      </c>
    </row>
    <row r="33" spans="1:11" ht="12.75" customHeight="1">
      <c r="A33" s="247" t="s">
        <v>79</v>
      </c>
      <c r="B33" s="247"/>
      <c r="C33" s="247"/>
      <c r="D33" s="247"/>
      <c r="E33" s="247"/>
      <c r="F33" s="247"/>
      <c r="G33" s="247"/>
      <c r="H33" s="247"/>
      <c r="I33" s="73">
        <v>27</v>
      </c>
      <c r="J33" s="139">
        <v>0</v>
      </c>
      <c r="K33" s="143">
        <v>0</v>
      </c>
    </row>
    <row r="34" spans="1:11" ht="12.75" customHeight="1">
      <c r="A34" s="247" t="s">
        <v>80</v>
      </c>
      <c r="B34" s="247"/>
      <c r="C34" s="247"/>
      <c r="D34" s="247"/>
      <c r="E34" s="247"/>
      <c r="F34" s="247"/>
      <c r="G34" s="247"/>
      <c r="H34" s="247"/>
      <c r="I34" s="73">
        <v>28</v>
      </c>
      <c r="J34" s="139">
        <v>0</v>
      </c>
      <c r="K34" s="143">
        <v>0</v>
      </c>
    </row>
    <row r="35" spans="1:11" ht="12.75" customHeight="1">
      <c r="A35" s="249" t="s">
        <v>81</v>
      </c>
      <c r="B35" s="249"/>
      <c r="C35" s="249"/>
      <c r="D35" s="249"/>
      <c r="E35" s="249"/>
      <c r="F35" s="249"/>
      <c r="G35" s="249"/>
      <c r="H35" s="249"/>
      <c r="I35" s="72">
        <v>29</v>
      </c>
      <c r="J35" s="140">
        <f>(J36+J37+J38)</f>
        <v>0</v>
      </c>
      <c r="K35" s="144">
        <f>(K36+K37+K38)</f>
        <v>0</v>
      </c>
    </row>
    <row r="36" spans="1:11" ht="12.75" customHeight="1">
      <c r="A36" s="247" t="s">
        <v>82</v>
      </c>
      <c r="B36" s="247"/>
      <c r="C36" s="247"/>
      <c r="D36" s="247"/>
      <c r="E36" s="247"/>
      <c r="F36" s="247"/>
      <c r="G36" s="247"/>
      <c r="H36" s="247"/>
      <c r="I36" s="73">
        <v>30</v>
      </c>
      <c r="J36" s="139">
        <v>0</v>
      </c>
      <c r="K36" s="143">
        <v>0</v>
      </c>
    </row>
    <row r="37" spans="1:11" ht="12.75" customHeight="1">
      <c r="A37" s="247" t="s">
        <v>83</v>
      </c>
      <c r="B37" s="247"/>
      <c r="C37" s="247"/>
      <c r="D37" s="247"/>
      <c r="E37" s="247"/>
      <c r="F37" s="247"/>
      <c r="G37" s="247"/>
      <c r="H37" s="247"/>
      <c r="I37" s="73">
        <v>31</v>
      </c>
      <c r="J37" s="139">
        <v>0</v>
      </c>
      <c r="K37" s="143">
        <v>0</v>
      </c>
    </row>
    <row r="38" spans="1:11" ht="12.75" customHeight="1">
      <c r="A38" s="247" t="s">
        <v>84</v>
      </c>
      <c r="B38" s="247"/>
      <c r="C38" s="247"/>
      <c r="D38" s="247"/>
      <c r="E38" s="247"/>
      <c r="F38" s="247"/>
      <c r="G38" s="247"/>
      <c r="H38" s="247"/>
      <c r="I38" s="73">
        <v>32</v>
      </c>
      <c r="J38" s="139">
        <v>0</v>
      </c>
      <c r="K38" s="143">
        <v>0</v>
      </c>
    </row>
    <row r="39" spans="1:11" ht="12.75" customHeight="1">
      <c r="A39" s="249" t="s">
        <v>85</v>
      </c>
      <c r="B39" s="249"/>
      <c r="C39" s="249"/>
      <c r="D39" s="249"/>
      <c r="E39" s="249"/>
      <c r="F39" s="249"/>
      <c r="G39" s="249"/>
      <c r="H39" s="249"/>
      <c r="I39" s="72">
        <v>33</v>
      </c>
      <c r="J39" s="145">
        <v>727487</v>
      </c>
      <c r="K39" s="141">
        <v>727487</v>
      </c>
    </row>
    <row r="40" spans="1:11" ht="19.5" customHeight="1" thickBot="1">
      <c r="A40" s="244" t="s">
        <v>279</v>
      </c>
      <c r="B40" s="244"/>
      <c r="C40" s="244"/>
      <c r="D40" s="244"/>
      <c r="E40" s="244"/>
      <c r="F40" s="244"/>
      <c r="G40" s="244"/>
      <c r="H40" s="244"/>
      <c r="I40" s="168">
        <v>34</v>
      </c>
      <c r="J40" s="162">
        <f>J41+J49+J56+J64</f>
        <v>211688454</v>
      </c>
      <c r="K40" s="163">
        <f>(K41+K49+K56+K64)</f>
        <v>209713561</v>
      </c>
    </row>
    <row r="41" spans="1:11" ht="12.75" customHeight="1">
      <c r="A41" s="249" t="s">
        <v>86</v>
      </c>
      <c r="B41" s="249"/>
      <c r="C41" s="249"/>
      <c r="D41" s="249"/>
      <c r="E41" s="249"/>
      <c r="F41" s="249"/>
      <c r="G41" s="249"/>
      <c r="H41" s="249"/>
      <c r="I41" s="72">
        <v>35</v>
      </c>
      <c r="J41" s="140">
        <f>(J42+J43+J44+J45+J46+J47+J48)</f>
        <v>2095834</v>
      </c>
      <c r="K41" s="141">
        <f>(K42+K43+K44+K45+K46+K47+K48)</f>
        <v>6272741</v>
      </c>
    </row>
    <row r="42" spans="1:11" ht="12.75" customHeight="1">
      <c r="A42" s="247" t="s">
        <v>87</v>
      </c>
      <c r="B42" s="247"/>
      <c r="C42" s="247"/>
      <c r="D42" s="247"/>
      <c r="E42" s="247"/>
      <c r="F42" s="247"/>
      <c r="G42" s="247"/>
      <c r="H42" s="247"/>
      <c r="I42" s="73">
        <v>36</v>
      </c>
      <c r="J42" s="139">
        <v>1413096</v>
      </c>
      <c r="K42" s="142">
        <v>5288018</v>
      </c>
    </row>
    <row r="43" spans="1:11" ht="12.75" customHeight="1">
      <c r="A43" s="247" t="s">
        <v>88</v>
      </c>
      <c r="B43" s="247"/>
      <c r="C43" s="247"/>
      <c r="D43" s="247"/>
      <c r="E43" s="247"/>
      <c r="F43" s="247"/>
      <c r="G43" s="247"/>
      <c r="H43" s="247"/>
      <c r="I43" s="73">
        <v>37</v>
      </c>
      <c r="J43" s="139">
        <v>0</v>
      </c>
      <c r="K43" s="143">
        <v>0</v>
      </c>
    </row>
    <row r="44" spans="1:11" ht="12.75" customHeight="1">
      <c r="A44" s="247" t="s">
        <v>89</v>
      </c>
      <c r="B44" s="247"/>
      <c r="C44" s="247"/>
      <c r="D44" s="247"/>
      <c r="E44" s="247"/>
      <c r="F44" s="247"/>
      <c r="G44" s="247"/>
      <c r="H44" s="247"/>
      <c r="I44" s="73">
        <v>38</v>
      </c>
      <c r="J44" s="139">
        <v>0</v>
      </c>
      <c r="K44" s="143">
        <v>0</v>
      </c>
    </row>
    <row r="45" spans="1:11" ht="12.75" customHeight="1">
      <c r="A45" s="247" t="s">
        <v>90</v>
      </c>
      <c r="B45" s="247"/>
      <c r="C45" s="247"/>
      <c r="D45" s="247"/>
      <c r="E45" s="247"/>
      <c r="F45" s="247"/>
      <c r="G45" s="247"/>
      <c r="H45" s="247"/>
      <c r="I45" s="73">
        <v>39</v>
      </c>
      <c r="J45" s="139">
        <v>0</v>
      </c>
      <c r="K45" s="143">
        <v>0</v>
      </c>
    </row>
    <row r="46" spans="1:11" ht="12.75" customHeight="1">
      <c r="A46" s="247" t="s">
        <v>91</v>
      </c>
      <c r="B46" s="247"/>
      <c r="C46" s="247"/>
      <c r="D46" s="247"/>
      <c r="E46" s="247"/>
      <c r="F46" s="247"/>
      <c r="G46" s="247"/>
      <c r="H46" s="247"/>
      <c r="I46" s="73">
        <v>40</v>
      </c>
      <c r="J46" s="139">
        <v>682738</v>
      </c>
      <c r="K46" s="142">
        <v>984723</v>
      </c>
    </row>
    <row r="47" spans="1:11" ht="12.75" customHeight="1">
      <c r="A47" s="247" t="s">
        <v>92</v>
      </c>
      <c r="B47" s="247"/>
      <c r="C47" s="247"/>
      <c r="D47" s="247"/>
      <c r="E47" s="247"/>
      <c r="F47" s="247"/>
      <c r="G47" s="247"/>
      <c r="H47" s="247"/>
      <c r="I47" s="73">
        <v>41</v>
      </c>
      <c r="J47" s="139">
        <v>0</v>
      </c>
      <c r="K47" s="143">
        <v>0</v>
      </c>
    </row>
    <row r="48" spans="1:11" ht="12.75" customHeight="1">
      <c r="A48" s="247" t="s">
        <v>93</v>
      </c>
      <c r="B48" s="247"/>
      <c r="C48" s="247"/>
      <c r="D48" s="247"/>
      <c r="E48" s="247"/>
      <c r="F48" s="247"/>
      <c r="G48" s="247"/>
      <c r="H48" s="247"/>
      <c r="I48" s="73">
        <v>42</v>
      </c>
      <c r="J48" s="139">
        <v>0</v>
      </c>
      <c r="K48" s="143">
        <v>0</v>
      </c>
    </row>
    <row r="49" spans="1:11" ht="12.75" customHeight="1">
      <c r="A49" s="249" t="s">
        <v>94</v>
      </c>
      <c r="B49" s="249"/>
      <c r="C49" s="249"/>
      <c r="D49" s="249"/>
      <c r="E49" s="249"/>
      <c r="F49" s="249"/>
      <c r="G49" s="249"/>
      <c r="H49" s="249"/>
      <c r="I49" s="72">
        <v>43</v>
      </c>
      <c r="J49" s="140">
        <f>(J50+J51+J52+J53+J54+J55)</f>
        <v>20164146</v>
      </c>
      <c r="K49" s="141">
        <f>(K50+K51+K52+K53+K54+K55)</f>
        <v>32769379</v>
      </c>
    </row>
    <row r="50" spans="1:11" ht="12.75" customHeight="1">
      <c r="A50" s="247" t="s">
        <v>95</v>
      </c>
      <c r="B50" s="247"/>
      <c r="C50" s="247"/>
      <c r="D50" s="247"/>
      <c r="E50" s="247"/>
      <c r="F50" s="247"/>
      <c r="G50" s="247"/>
      <c r="H50" s="247"/>
      <c r="I50" s="73">
        <v>44</v>
      </c>
      <c r="J50" s="139">
        <v>0</v>
      </c>
      <c r="K50" s="143">
        <v>0</v>
      </c>
    </row>
    <row r="51" spans="1:11" ht="12.75" customHeight="1">
      <c r="A51" s="247" t="s">
        <v>96</v>
      </c>
      <c r="B51" s="247"/>
      <c r="C51" s="247"/>
      <c r="D51" s="247"/>
      <c r="E51" s="247"/>
      <c r="F51" s="247"/>
      <c r="G51" s="247"/>
      <c r="H51" s="247"/>
      <c r="I51" s="73">
        <v>45</v>
      </c>
      <c r="J51" s="139">
        <v>12943598</v>
      </c>
      <c r="K51" s="142">
        <v>29369803</v>
      </c>
    </row>
    <row r="52" spans="1:11" ht="12.75" customHeight="1">
      <c r="A52" s="247" t="s">
        <v>97</v>
      </c>
      <c r="B52" s="247"/>
      <c r="C52" s="247"/>
      <c r="D52" s="247"/>
      <c r="E52" s="247"/>
      <c r="F52" s="247"/>
      <c r="G52" s="247"/>
      <c r="H52" s="247"/>
      <c r="I52" s="73">
        <v>46</v>
      </c>
      <c r="J52" s="139">
        <v>0</v>
      </c>
      <c r="K52" s="143">
        <v>0</v>
      </c>
    </row>
    <row r="53" spans="1:11" ht="12.75" customHeight="1">
      <c r="A53" s="247" t="s">
        <v>98</v>
      </c>
      <c r="B53" s="247"/>
      <c r="C53" s="247"/>
      <c r="D53" s="247"/>
      <c r="E53" s="247"/>
      <c r="F53" s="247"/>
      <c r="G53" s="247"/>
      <c r="H53" s="247"/>
      <c r="I53" s="73">
        <v>47</v>
      </c>
      <c r="J53" s="139">
        <v>32225</v>
      </c>
      <c r="K53" s="142">
        <v>110117</v>
      </c>
    </row>
    <row r="54" spans="1:11" ht="12.75" customHeight="1">
      <c r="A54" s="247" t="s">
        <v>99</v>
      </c>
      <c r="B54" s="247"/>
      <c r="C54" s="247"/>
      <c r="D54" s="247"/>
      <c r="E54" s="247"/>
      <c r="F54" s="247"/>
      <c r="G54" s="247"/>
      <c r="H54" s="247"/>
      <c r="I54" s="73">
        <v>48</v>
      </c>
      <c r="J54" s="139">
        <v>7188323</v>
      </c>
      <c r="K54" s="142">
        <v>3289459</v>
      </c>
    </row>
    <row r="55" spans="1:11" ht="12.75" customHeight="1">
      <c r="A55" s="247" t="s">
        <v>100</v>
      </c>
      <c r="B55" s="247"/>
      <c r="C55" s="247"/>
      <c r="D55" s="247"/>
      <c r="E55" s="247"/>
      <c r="F55" s="247"/>
      <c r="G55" s="247"/>
      <c r="H55" s="247"/>
      <c r="I55" s="73">
        <v>49</v>
      </c>
      <c r="J55" s="139">
        <v>0</v>
      </c>
      <c r="K55" s="143">
        <v>0</v>
      </c>
    </row>
    <row r="56" spans="1:11" ht="12.75" customHeight="1">
      <c r="A56" s="249" t="s">
        <v>101</v>
      </c>
      <c r="B56" s="249"/>
      <c r="C56" s="249"/>
      <c r="D56" s="249"/>
      <c r="E56" s="249"/>
      <c r="F56" s="249"/>
      <c r="G56" s="249"/>
      <c r="H56" s="249"/>
      <c r="I56" s="72">
        <v>50</v>
      </c>
      <c r="J56" s="140">
        <f>(J57+J58+J59+J60+J61+J62+J63)</f>
        <v>146652707</v>
      </c>
      <c r="K56" s="141">
        <f>(K57+K58+K59+K60+K61+K62+K63)</f>
        <v>146460429</v>
      </c>
    </row>
    <row r="57" spans="1:11" ht="12.75" customHeight="1">
      <c r="A57" s="247" t="s">
        <v>73</v>
      </c>
      <c r="B57" s="247"/>
      <c r="C57" s="247"/>
      <c r="D57" s="247"/>
      <c r="E57" s="247"/>
      <c r="F57" s="247"/>
      <c r="G57" s="247"/>
      <c r="H57" s="247"/>
      <c r="I57" s="73">
        <v>51</v>
      </c>
      <c r="J57" s="139">
        <v>0</v>
      </c>
      <c r="K57" s="143">
        <v>0</v>
      </c>
    </row>
    <row r="58" spans="1:11" ht="12.75" customHeight="1">
      <c r="A58" s="247" t="s">
        <v>74</v>
      </c>
      <c r="B58" s="247"/>
      <c r="C58" s="247"/>
      <c r="D58" s="247"/>
      <c r="E58" s="247"/>
      <c r="F58" s="247"/>
      <c r="G58" s="247"/>
      <c r="H58" s="247"/>
      <c r="I58" s="73">
        <v>52</v>
      </c>
      <c r="J58" s="139">
        <v>0</v>
      </c>
      <c r="K58" s="143">
        <v>0</v>
      </c>
    </row>
    <row r="59" spans="1:11" ht="12.75" customHeight="1">
      <c r="A59" s="247" t="s">
        <v>102</v>
      </c>
      <c r="B59" s="247"/>
      <c r="C59" s="247"/>
      <c r="D59" s="247"/>
      <c r="E59" s="247"/>
      <c r="F59" s="247"/>
      <c r="G59" s="247"/>
      <c r="H59" s="247"/>
      <c r="I59" s="73">
        <v>53</v>
      </c>
      <c r="J59" s="139">
        <v>0</v>
      </c>
      <c r="K59" s="143">
        <v>0</v>
      </c>
    </row>
    <row r="60" spans="1:11" ht="12.75" customHeight="1">
      <c r="A60" s="247" t="s">
        <v>76</v>
      </c>
      <c r="B60" s="247"/>
      <c r="C60" s="247"/>
      <c r="D60" s="247"/>
      <c r="E60" s="247"/>
      <c r="F60" s="247"/>
      <c r="G60" s="247"/>
      <c r="H60" s="247"/>
      <c r="I60" s="73">
        <v>54</v>
      </c>
      <c r="J60" s="139">
        <v>0</v>
      </c>
      <c r="K60" s="208">
        <v>0</v>
      </c>
    </row>
    <row r="61" spans="1:11" ht="12.75" customHeight="1">
      <c r="A61" s="247" t="s">
        <v>77</v>
      </c>
      <c r="B61" s="247"/>
      <c r="C61" s="247"/>
      <c r="D61" s="247"/>
      <c r="E61" s="247"/>
      <c r="F61" s="247"/>
      <c r="G61" s="247"/>
      <c r="H61" s="247"/>
      <c r="I61" s="73">
        <v>55</v>
      </c>
      <c r="J61" s="139">
        <v>2491622</v>
      </c>
      <c r="K61" s="180">
        <v>2475148</v>
      </c>
    </row>
    <row r="62" spans="1:11" ht="12.75" customHeight="1">
      <c r="A62" s="247" t="s">
        <v>78</v>
      </c>
      <c r="B62" s="247"/>
      <c r="C62" s="247"/>
      <c r="D62" s="247"/>
      <c r="E62" s="247"/>
      <c r="F62" s="247"/>
      <c r="G62" s="247"/>
      <c r="H62" s="247"/>
      <c r="I62" s="73">
        <v>56</v>
      </c>
      <c r="J62" s="139">
        <v>144161085</v>
      </c>
      <c r="K62" s="142">
        <v>143985281</v>
      </c>
    </row>
    <row r="63" spans="1:11" ht="12.75" customHeight="1">
      <c r="A63" s="247" t="s">
        <v>103</v>
      </c>
      <c r="B63" s="247"/>
      <c r="C63" s="247"/>
      <c r="D63" s="247"/>
      <c r="E63" s="247"/>
      <c r="F63" s="247"/>
      <c r="G63" s="247"/>
      <c r="H63" s="247"/>
      <c r="I63" s="73">
        <v>57</v>
      </c>
      <c r="J63" s="139">
        <v>0</v>
      </c>
      <c r="K63" s="142">
        <v>0</v>
      </c>
    </row>
    <row r="64" spans="1:11" ht="12.75" customHeight="1">
      <c r="A64" s="249" t="s">
        <v>104</v>
      </c>
      <c r="B64" s="249"/>
      <c r="C64" s="249"/>
      <c r="D64" s="249"/>
      <c r="E64" s="249"/>
      <c r="F64" s="249"/>
      <c r="G64" s="249"/>
      <c r="H64" s="249"/>
      <c r="I64" s="72">
        <v>58</v>
      </c>
      <c r="J64" s="145">
        <v>42775767</v>
      </c>
      <c r="K64" s="141">
        <v>24211012</v>
      </c>
    </row>
    <row r="65" spans="1:11" ht="19.5" customHeight="1" thickBot="1">
      <c r="A65" s="244" t="s">
        <v>105</v>
      </c>
      <c r="B65" s="244"/>
      <c r="C65" s="244"/>
      <c r="D65" s="244"/>
      <c r="E65" s="244"/>
      <c r="F65" s="244"/>
      <c r="G65" s="244"/>
      <c r="H65" s="244"/>
      <c r="I65" s="168">
        <v>59</v>
      </c>
      <c r="J65" s="161">
        <v>93385</v>
      </c>
      <c r="K65" s="163">
        <v>130701</v>
      </c>
    </row>
    <row r="66" spans="1:11" ht="17.25" customHeight="1" thickBot="1">
      <c r="A66" s="244" t="s">
        <v>280</v>
      </c>
      <c r="B66" s="244"/>
      <c r="C66" s="244"/>
      <c r="D66" s="244"/>
      <c r="E66" s="244"/>
      <c r="F66" s="244"/>
      <c r="G66" s="244"/>
      <c r="H66" s="244"/>
      <c r="I66" s="168">
        <v>60</v>
      </c>
      <c r="J66" s="162">
        <f>(J7+J8+J40+J65)</f>
        <v>385430059</v>
      </c>
      <c r="K66" s="163">
        <f>(K7+K8+K40+K65)</f>
        <v>389467661</v>
      </c>
    </row>
    <row r="67" spans="1:11" ht="18.75" customHeight="1" thickBot="1">
      <c r="A67" s="244" t="s">
        <v>106</v>
      </c>
      <c r="B67" s="244"/>
      <c r="C67" s="244"/>
      <c r="D67" s="244"/>
      <c r="E67" s="244"/>
      <c r="F67" s="244"/>
      <c r="G67" s="244"/>
      <c r="H67" s="244"/>
      <c r="I67" s="168">
        <v>61</v>
      </c>
      <c r="J67" s="161">
        <v>2276819</v>
      </c>
      <c r="K67" s="163">
        <v>838484</v>
      </c>
    </row>
    <row r="68" spans="1:11" ht="22.5" customHeight="1" thickBot="1">
      <c r="A68" s="251" t="s">
        <v>107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</row>
    <row r="69" spans="1:11" ht="21" customHeight="1" thickBot="1" thickTop="1">
      <c r="A69" s="244" t="s">
        <v>281</v>
      </c>
      <c r="B69" s="244"/>
      <c r="C69" s="244"/>
      <c r="D69" s="244"/>
      <c r="E69" s="244"/>
      <c r="F69" s="244"/>
      <c r="G69" s="244"/>
      <c r="H69" s="244"/>
      <c r="I69" s="173">
        <v>62</v>
      </c>
      <c r="J69" s="162">
        <f>(J70+J71+J72+J78+J79+J82+J85)</f>
        <v>271021355</v>
      </c>
      <c r="K69" s="163">
        <f>(K70+K71+K72+K78+K79+K83-K84+K85)</f>
        <v>267079115</v>
      </c>
    </row>
    <row r="70" spans="1:11" ht="12.75" customHeight="1">
      <c r="A70" s="249" t="s">
        <v>108</v>
      </c>
      <c r="B70" s="249"/>
      <c r="C70" s="249"/>
      <c r="D70" s="249"/>
      <c r="E70" s="249"/>
      <c r="F70" s="249"/>
      <c r="G70" s="249"/>
      <c r="H70" s="252"/>
      <c r="I70" s="174">
        <v>63</v>
      </c>
      <c r="J70" s="172">
        <v>169745080</v>
      </c>
      <c r="K70" s="170">
        <v>157705080</v>
      </c>
    </row>
    <row r="71" spans="1:11" ht="12.75" customHeight="1">
      <c r="A71" s="249" t="s">
        <v>109</v>
      </c>
      <c r="B71" s="249"/>
      <c r="C71" s="249"/>
      <c r="D71" s="249"/>
      <c r="E71" s="249"/>
      <c r="F71" s="249"/>
      <c r="G71" s="249"/>
      <c r="H71" s="249"/>
      <c r="I71" s="85">
        <v>64</v>
      </c>
      <c r="J71" s="145">
        <v>34786487</v>
      </c>
      <c r="K71" s="141">
        <v>43664339</v>
      </c>
    </row>
    <row r="72" spans="1:11" ht="12.75" customHeight="1">
      <c r="A72" s="249" t="s">
        <v>110</v>
      </c>
      <c r="B72" s="249"/>
      <c r="C72" s="249"/>
      <c r="D72" s="249"/>
      <c r="E72" s="249"/>
      <c r="F72" s="249"/>
      <c r="G72" s="249"/>
      <c r="H72" s="249"/>
      <c r="I72" s="72">
        <v>65</v>
      </c>
      <c r="J72" s="140">
        <f>(J73+J74-J75+J76+J77)</f>
        <v>186680</v>
      </c>
      <c r="K72" s="141">
        <f>K73+K74-K75+K76+K77</f>
        <v>186680</v>
      </c>
    </row>
    <row r="73" spans="1:11" ht="12.75" customHeight="1">
      <c r="A73" s="247" t="s">
        <v>111</v>
      </c>
      <c r="B73" s="247"/>
      <c r="C73" s="247"/>
      <c r="D73" s="247"/>
      <c r="E73" s="247"/>
      <c r="F73" s="247"/>
      <c r="G73" s="247"/>
      <c r="H73" s="247"/>
      <c r="I73" s="73">
        <v>66</v>
      </c>
      <c r="J73" s="139">
        <v>186680</v>
      </c>
      <c r="K73" s="142">
        <v>186680</v>
      </c>
    </row>
    <row r="74" spans="1:11" ht="12.75" customHeight="1">
      <c r="A74" s="247" t="s">
        <v>112</v>
      </c>
      <c r="B74" s="247"/>
      <c r="C74" s="247"/>
      <c r="D74" s="247"/>
      <c r="E74" s="247"/>
      <c r="F74" s="247"/>
      <c r="G74" s="247"/>
      <c r="H74" s="247"/>
      <c r="I74" s="73">
        <v>67</v>
      </c>
      <c r="J74" s="139">
        <v>3520374</v>
      </c>
      <c r="K74" s="142">
        <v>358226</v>
      </c>
    </row>
    <row r="75" spans="1:11" ht="12.75" customHeight="1">
      <c r="A75" s="247" t="s">
        <v>113</v>
      </c>
      <c r="B75" s="247"/>
      <c r="C75" s="247"/>
      <c r="D75" s="247"/>
      <c r="E75" s="247"/>
      <c r="F75" s="247"/>
      <c r="G75" s="247"/>
      <c r="H75" s="247"/>
      <c r="I75" s="73">
        <v>68</v>
      </c>
      <c r="J75" s="139">
        <v>3520374</v>
      </c>
      <c r="K75" s="142">
        <v>358226</v>
      </c>
    </row>
    <row r="76" spans="1:11" ht="12.75" customHeight="1">
      <c r="A76" s="247" t="s">
        <v>114</v>
      </c>
      <c r="B76" s="247"/>
      <c r="C76" s="247"/>
      <c r="D76" s="247"/>
      <c r="E76" s="247"/>
      <c r="F76" s="247"/>
      <c r="G76" s="247"/>
      <c r="H76" s="247"/>
      <c r="I76" s="73">
        <v>69</v>
      </c>
      <c r="J76" s="139">
        <v>0</v>
      </c>
      <c r="K76" s="143">
        <v>0</v>
      </c>
    </row>
    <row r="77" spans="1:11" ht="12.75" customHeight="1">
      <c r="A77" s="247" t="s">
        <v>115</v>
      </c>
      <c r="B77" s="247"/>
      <c r="C77" s="247"/>
      <c r="D77" s="247"/>
      <c r="E77" s="247"/>
      <c r="F77" s="247"/>
      <c r="G77" s="247"/>
      <c r="H77" s="247"/>
      <c r="I77" s="73">
        <v>70</v>
      </c>
      <c r="J77" s="139">
        <v>0</v>
      </c>
      <c r="K77" s="143">
        <v>0</v>
      </c>
    </row>
    <row r="78" spans="1:11" ht="12.75" customHeight="1">
      <c r="A78" s="249" t="s">
        <v>116</v>
      </c>
      <c r="B78" s="249"/>
      <c r="C78" s="249"/>
      <c r="D78" s="249"/>
      <c r="E78" s="249"/>
      <c r="F78" s="249"/>
      <c r="G78" s="249"/>
      <c r="H78" s="249"/>
      <c r="I78" s="72">
        <v>71</v>
      </c>
      <c r="J78" s="145">
        <v>-2909949</v>
      </c>
      <c r="K78" s="141">
        <v>-2909949</v>
      </c>
    </row>
    <row r="79" spans="1:11" ht="12.75" customHeight="1">
      <c r="A79" s="249" t="s">
        <v>117</v>
      </c>
      <c r="B79" s="249"/>
      <c r="C79" s="249"/>
      <c r="D79" s="249"/>
      <c r="E79" s="249"/>
      <c r="F79" s="249"/>
      <c r="G79" s="249"/>
      <c r="H79" s="249"/>
      <c r="I79" s="72">
        <v>72</v>
      </c>
      <c r="J79" s="140">
        <v>4331730</v>
      </c>
      <c r="K79" s="141">
        <f>(K80+K81)</f>
        <v>73286454</v>
      </c>
    </row>
    <row r="80" spans="1:11" ht="12.75" customHeight="1">
      <c r="A80" s="250" t="s">
        <v>118</v>
      </c>
      <c r="B80" s="250"/>
      <c r="C80" s="250"/>
      <c r="D80" s="250"/>
      <c r="E80" s="250"/>
      <c r="F80" s="250"/>
      <c r="G80" s="250"/>
      <c r="H80" s="250"/>
      <c r="I80" s="73">
        <v>73</v>
      </c>
      <c r="J80" s="139">
        <v>4331730</v>
      </c>
      <c r="K80" s="142">
        <v>73286454</v>
      </c>
    </row>
    <row r="81" spans="1:11" ht="12.75" customHeight="1">
      <c r="A81" s="250" t="s">
        <v>119</v>
      </c>
      <c r="B81" s="250"/>
      <c r="C81" s="250"/>
      <c r="D81" s="250"/>
      <c r="E81" s="250"/>
      <c r="F81" s="250"/>
      <c r="G81" s="250"/>
      <c r="H81" s="250"/>
      <c r="I81" s="73">
        <v>74</v>
      </c>
      <c r="J81" s="139">
        <v>0</v>
      </c>
      <c r="K81" s="143">
        <v>0</v>
      </c>
    </row>
    <row r="82" spans="1:11" ht="12.75" customHeight="1">
      <c r="A82" s="249" t="s">
        <v>120</v>
      </c>
      <c r="B82" s="249"/>
      <c r="C82" s="249"/>
      <c r="D82" s="249"/>
      <c r="E82" s="249"/>
      <c r="F82" s="249"/>
      <c r="G82" s="249"/>
      <c r="H82" s="249"/>
      <c r="I82" s="72">
        <v>75</v>
      </c>
      <c r="J82" s="140">
        <v>64881327</v>
      </c>
      <c r="K82" s="141">
        <f>(K83+K84)</f>
        <v>4853489</v>
      </c>
    </row>
    <row r="83" spans="1:11" ht="12.75" customHeight="1">
      <c r="A83" s="250" t="s">
        <v>121</v>
      </c>
      <c r="B83" s="250"/>
      <c r="C83" s="250"/>
      <c r="D83" s="250"/>
      <c r="E83" s="250"/>
      <c r="F83" s="250"/>
      <c r="G83" s="250"/>
      <c r="H83" s="250"/>
      <c r="I83" s="73">
        <v>76</v>
      </c>
      <c r="J83" s="139">
        <v>64881327</v>
      </c>
      <c r="K83" s="142">
        <v>0</v>
      </c>
    </row>
    <row r="84" spans="1:11" ht="12.75" customHeight="1">
      <c r="A84" s="250" t="s">
        <v>122</v>
      </c>
      <c r="B84" s="250"/>
      <c r="C84" s="250"/>
      <c r="D84" s="250"/>
      <c r="E84" s="250"/>
      <c r="F84" s="250"/>
      <c r="G84" s="250"/>
      <c r="H84" s="250"/>
      <c r="I84" s="73">
        <v>77</v>
      </c>
      <c r="J84" s="139">
        <v>0</v>
      </c>
      <c r="K84" s="142">
        <v>4853489</v>
      </c>
    </row>
    <row r="85" spans="1:11" ht="12.75" customHeight="1">
      <c r="A85" s="249" t="s">
        <v>123</v>
      </c>
      <c r="B85" s="249"/>
      <c r="C85" s="249"/>
      <c r="D85" s="249"/>
      <c r="E85" s="249"/>
      <c r="F85" s="249"/>
      <c r="G85" s="249"/>
      <c r="H85" s="249"/>
      <c r="I85" s="72">
        <v>78</v>
      </c>
      <c r="J85" s="145">
        <v>0</v>
      </c>
      <c r="K85" s="144">
        <v>0</v>
      </c>
    </row>
    <row r="86" spans="1:11" ht="19.5" customHeight="1" thickBot="1">
      <c r="A86" s="244" t="s">
        <v>282</v>
      </c>
      <c r="B86" s="244"/>
      <c r="C86" s="244"/>
      <c r="D86" s="244"/>
      <c r="E86" s="244"/>
      <c r="F86" s="244"/>
      <c r="G86" s="244"/>
      <c r="H86" s="244"/>
      <c r="I86" s="168">
        <v>79</v>
      </c>
      <c r="J86" s="162">
        <v>0</v>
      </c>
      <c r="K86" s="171">
        <v>0</v>
      </c>
    </row>
    <row r="87" spans="1:11" ht="12.75" customHeight="1">
      <c r="A87" s="247" t="s">
        <v>124</v>
      </c>
      <c r="B87" s="247"/>
      <c r="C87" s="247"/>
      <c r="D87" s="247"/>
      <c r="E87" s="247"/>
      <c r="F87" s="247"/>
      <c r="G87" s="247"/>
      <c r="H87" s="247"/>
      <c r="I87" s="73">
        <v>80</v>
      </c>
      <c r="J87" s="139">
        <v>0</v>
      </c>
      <c r="K87" s="143">
        <v>0</v>
      </c>
    </row>
    <row r="88" spans="1:11" ht="12.75" customHeight="1">
      <c r="A88" s="247" t="s">
        <v>125</v>
      </c>
      <c r="B88" s="247"/>
      <c r="C88" s="247"/>
      <c r="D88" s="247"/>
      <c r="E88" s="247"/>
      <c r="F88" s="247"/>
      <c r="G88" s="247"/>
      <c r="H88" s="247"/>
      <c r="I88" s="73">
        <v>81</v>
      </c>
      <c r="J88" s="139">
        <v>0</v>
      </c>
      <c r="K88" s="143">
        <v>0</v>
      </c>
    </row>
    <row r="89" spans="1:11" ht="12.75" customHeight="1">
      <c r="A89" s="247" t="s">
        <v>126</v>
      </c>
      <c r="B89" s="247"/>
      <c r="C89" s="247"/>
      <c r="D89" s="247"/>
      <c r="E89" s="247"/>
      <c r="F89" s="247"/>
      <c r="G89" s="247"/>
      <c r="H89" s="247"/>
      <c r="I89" s="73">
        <v>82</v>
      </c>
      <c r="J89" s="139">
        <v>0</v>
      </c>
      <c r="K89" s="143">
        <v>0</v>
      </c>
    </row>
    <row r="90" spans="1:11" ht="20.25" customHeight="1" thickBot="1">
      <c r="A90" s="244" t="s">
        <v>283</v>
      </c>
      <c r="B90" s="244"/>
      <c r="C90" s="244"/>
      <c r="D90" s="244"/>
      <c r="E90" s="244"/>
      <c r="F90" s="244"/>
      <c r="G90" s="244"/>
      <c r="H90" s="244"/>
      <c r="I90" s="168">
        <v>83</v>
      </c>
      <c r="J90" s="162">
        <v>70421544</v>
      </c>
      <c r="K90" s="163">
        <f>(K91+K92+K93+K94+K95+K96+K97+K98+K99)</f>
        <v>82837351</v>
      </c>
    </row>
    <row r="91" spans="1:11" ht="12.75" customHeight="1">
      <c r="A91" s="247" t="s">
        <v>127</v>
      </c>
      <c r="B91" s="247"/>
      <c r="C91" s="247"/>
      <c r="D91" s="247"/>
      <c r="E91" s="247"/>
      <c r="F91" s="247"/>
      <c r="G91" s="247"/>
      <c r="H91" s="247"/>
      <c r="I91" s="73">
        <v>84</v>
      </c>
      <c r="J91" s="139">
        <v>0</v>
      </c>
      <c r="K91" s="143">
        <v>0</v>
      </c>
    </row>
    <row r="92" spans="1:11" ht="12.75" customHeight="1">
      <c r="A92" s="247" t="s">
        <v>128</v>
      </c>
      <c r="B92" s="247"/>
      <c r="C92" s="247"/>
      <c r="D92" s="247"/>
      <c r="E92" s="247"/>
      <c r="F92" s="247"/>
      <c r="G92" s="247"/>
      <c r="H92" s="247"/>
      <c r="I92" s="73">
        <v>85</v>
      </c>
      <c r="J92" s="139">
        <v>0</v>
      </c>
      <c r="K92" s="143">
        <v>0</v>
      </c>
    </row>
    <row r="93" spans="1:11" ht="12.75" customHeight="1">
      <c r="A93" s="247" t="s">
        <v>129</v>
      </c>
      <c r="B93" s="247"/>
      <c r="C93" s="247"/>
      <c r="D93" s="247"/>
      <c r="E93" s="247"/>
      <c r="F93" s="247"/>
      <c r="G93" s="247"/>
      <c r="H93" s="247"/>
      <c r="I93" s="73">
        <v>86</v>
      </c>
      <c r="J93" s="139">
        <v>70421544</v>
      </c>
      <c r="K93" s="142">
        <v>82837351</v>
      </c>
    </row>
    <row r="94" spans="1:11" ht="12.75" customHeight="1">
      <c r="A94" s="247" t="s">
        <v>130</v>
      </c>
      <c r="B94" s="247"/>
      <c r="C94" s="247"/>
      <c r="D94" s="247"/>
      <c r="E94" s="247"/>
      <c r="F94" s="247"/>
      <c r="G94" s="247"/>
      <c r="H94" s="247"/>
      <c r="I94" s="73">
        <v>87</v>
      </c>
      <c r="J94" s="139">
        <v>0</v>
      </c>
      <c r="K94" s="143">
        <v>0</v>
      </c>
    </row>
    <row r="95" spans="1:11" ht="12.75" customHeight="1">
      <c r="A95" s="247" t="s">
        <v>131</v>
      </c>
      <c r="B95" s="247"/>
      <c r="C95" s="247"/>
      <c r="D95" s="247"/>
      <c r="E95" s="247"/>
      <c r="F95" s="247"/>
      <c r="G95" s="247"/>
      <c r="H95" s="247"/>
      <c r="I95" s="73">
        <v>88</v>
      </c>
      <c r="J95" s="139">
        <v>0</v>
      </c>
      <c r="K95" s="143">
        <v>0</v>
      </c>
    </row>
    <row r="96" spans="1:11" ht="12.75" customHeight="1">
      <c r="A96" s="247" t="s">
        <v>132</v>
      </c>
      <c r="B96" s="247"/>
      <c r="C96" s="247"/>
      <c r="D96" s="247"/>
      <c r="E96" s="247"/>
      <c r="F96" s="247"/>
      <c r="G96" s="247"/>
      <c r="H96" s="247"/>
      <c r="I96" s="73">
        <v>89</v>
      </c>
      <c r="J96" s="139">
        <v>0</v>
      </c>
      <c r="K96" s="143">
        <v>0</v>
      </c>
    </row>
    <row r="97" spans="1:11" ht="12.75" customHeight="1">
      <c r="A97" s="247" t="s">
        <v>133</v>
      </c>
      <c r="B97" s="247"/>
      <c r="C97" s="247"/>
      <c r="D97" s="247"/>
      <c r="E97" s="247"/>
      <c r="F97" s="247"/>
      <c r="G97" s="247"/>
      <c r="H97" s="247"/>
      <c r="I97" s="73">
        <v>90</v>
      </c>
      <c r="J97" s="139">
        <v>0</v>
      </c>
      <c r="K97" s="143">
        <v>0</v>
      </c>
    </row>
    <row r="98" spans="1:11" ht="12.75" customHeight="1">
      <c r="A98" s="247" t="s">
        <v>134</v>
      </c>
      <c r="B98" s="247"/>
      <c r="C98" s="247"/>
      <c r="D98" s="247"/>
      <c r="E98" s="247"/>
      <c r="F98" s="247"/>
      <c r="G98" s="247"/>
      <c r="H98" s="247"/>
      <c r="I98" s="73">
        <v>91</v>
      </c>
      <c r="J98" s="139">
        <v>0</v>
      </c>
      <c r="K98" s="143">
        <v>0</v>
      </c>
    </row>
    <row r="99" spans="1:11" ht="12.75" customHeight="1">
      <c r="A99" s="247" t="s">
        <v>135</v>
      </c>
      <c r="B99" s="247"/>
      <c r="C99" s="247"/>
      <c r="D99" s="247"/>
      <c r="E99" s="247"/>
      <c r="F99" s="247"/>
      <c r="G99" s="247"/>
      <c r="H99" s="247"/>
      <c r="I99" s="73">
        <v>92</v>
      </c>
      <c r="J99" s="139">
        <v>0</v>
      </c>
      <c r="K99" s="143">
        <v>0</v>
      </c>
    </row>
    <row r="100" spans="1:11" ht="21" customHeight="1" thickBot="1">
      <c r="A100" s="244" t="s">
        <v>284</v>
      </c>
      <c r="B100" s="244"/>
      <c r="C100" s="244"/>
      <c r="D100" s="244"/>
      <c r="E100" s="244"/>
      <c r="F100" s="244"/>
      <c r="G100" s="244"/>
      <c r="H100" s="244"/>
      <c r="I100" s="168">
        <v>93</v>
      </c>
      <c r="J100" s="162">
        <f>(J101+J102+J103+J104+J105+J106+J107+J108+J109+J110+J111+J112)</f>
        <v>43592267</v>
      </c>
      <c r="K100" s="163">
        <f>(K101+K102+K103+K104+K105+K106+K107+K108+K109+K110+K111+K112)</f>
        <v>34260829</v>
      </c>
    </row>
    <row r="101" spans="1:11" ht="12.75" customHeight="1">
      <c r="A101" s="247" t="s">
        <v>127</v>
      </c>
      <c r="B101" s="247"/>
      <c r="C101" s="247"/>
      <c r="D101" s="247"/>
      <c r="E101" s="247"/>
      <c r="F101" s="247"/>
      <c r="G101" s="247"/>
      <c r="H101" s="247"/>
      <c r="I101" s="73">
        <v>94</v>
      </c>
      <c r="J101" s="139">
        <v>0</v>
      </c>
      <c r="K101" s="143">
        <v>0</v>
      </c>
    </row>
    <row r="102" spans="1:11" ht="12.75" customHeight="1">
      <c r="A102" s="247" t="s">
        <v>128</v>
      </c>
      <c r="B102" s="247"/>
      <c r="C102" s="247"/>
      <c r="D102" s="247"/>
      <c r="E102" s="247"/>
      <c r="F102" s="247"/>
      <c r="G102" s="247"/>
      <c r="H102" s="247"/>
      <c r="I102" s="73">
        <v>95</v>
      </c>
      <c r="J102" s="139">
        <v>390773</v>
      </c>
      <c r="K102" s="142">
        <v>295387</v>
      </c>
    </row>
    <row r="103" spans="1:11" ht="12.75" customHeight="1">
      <c r="A103" s="247" t="s">
        <v>129</v>
      </c>
      <c r="B103" s="247"/>
      <c r="C103" s="247"/>
      <c r="D103" s="247"/>
      <c r="E103" s="247"/>
      <c r="F103" s="247"/>
      <c r="G103" s="247"/>
      <c r="H103" s="247"/>
      <c r="I103" s="73">
        <v>96</v>
      </c>
      <c r="J103" s="139">
        <v>7185194</v>
      </c>
      <c r="K103" s="142">
        <v>3422450</v>
      </c>
    </row>
    <row r="104" spans="1:11" ht="12.75" customHeight="1">
      <c r="A104" s="247" t="s">
        <v>130</v>
      </c>
      <c r="B104" s="247"/>
      <c r="C104" s="247"/>
      <c r="D104" s="247"/>
      <c r="E104" s="247"/>
      <c r="F104" s="247"/>
      <c r="G104" s="247"/>
      <c r="H104" s="247"/>
      <c r="I104" s="73">
        <v>97</v>
      </c>
      <c r="J104" s="139">
        <v>490188</v>
      </c>
      <c r="K104" s="142">
        <v>5957796</v>
      </c>
    </row>
    <row r="105" spans="1:11" ht="12.75" customHeight="1">
      <c r="A105" s="247" t="s">
        <v>131</v>
      </c>
      <c r="B105" s="247"/>
      <c r="C105" s="247"/>
      <c r="D105" s="247"/>
      <c r="E105" s="247"/>
      <c r="F105" s="247"/>
      <c r="G105" s="247"/>
      <c r="H105" s="247"/>
      <c r="I105" s="73">
        <v>98</v>
      </c>
      <c r="J105" s="139">
        <v>6920737</v>
      </c>
      <c r="K105" s="142">
        <v>15260259</v>
      </c>
    </row>
    <row r="106" spans="1:11" ht="12.75" customHeight="1">
      <c r="A106" s="247" t="s">
        <v>132</v>
      </c>
      <c r="B106" s="247"/>
      <c r="C106" s="247"/>
      <c r="D106" s="247"/>
      <c r="E106" s="247"/>
      <c r="F106" s="247"/>
      <c r="G106" s="247"/>
      <c r="H106" s="247"/>
      <c r="I106" s="73">
        <v>99</v>
      </c>
      <c r="J106" s="139">
        <v>0</v>
      </c>
      <c r="K106" s="143">
        <v>0</v>
      </c>
    </row>
    <row r="107" spans="1:11" ht="12.75" customHeight="1">
      <c r="A107" s="247" t="s">
        <v>133</v>
      </c>
      <c r="B107" s="247"/>
      <c r="C107" s="247"/>
      <c r="D107" s="247"/>
      <c r="E107" s="247"/>
      <c r="F107" s="247"/>
      <c r="G107" s="247"/>
      <c r="H107" s="247"/>
      <c r="I107" s="73">
        <v>100</v>
      </c>
      <c r="J107" s="139">
        <v>0</v>
      </c>
      <c r="K107" s="143">
        <v>0</v>
      </c>
    </row>
    <row r="108" spans="1:11" ht="12.75" customHeight="1">
      <c r="A108" s="247" t="s">
        <v>136</v>
      </c>
      <c r="B108" s="247"/>
      <c r="C108" s="247"/>
      <c r="D108" s="247"/>
      <c r="E108" s="247"/>
      <c r="F108" s="247"/>
      <c r="G108" s="247"/>
      <c r="H108" s="247"/>
      <c r="I108" s="73">
        <v>101</v>
      </c>
      <c r="J108" s="139">
        <v>1636693</v>
      </c>
      <c r="K108" s="142">
        <v>3315767</v>
      </c>
    </row>
    <row r="109" spans="1:11" ht="12.75" customHeight="1">
      <c r="A109" s="247" t="s">
        <v>137</v>
      </c>
      <c r="B109" s="247"/>
      <c r="C109" s="247"/>
      <c r="D109" s="247"/>
      <c r="E109" s="247"/>
      <c r="F109" s="247"/>
      <c r="G109" s="247"/>
      <c r="H109" s="247"/>
      <c r="I109" s="73">
        <v>102</v>
      </c>
      <c r="J109" s="139">
        <v>1956689</v>
      </c>
      <c r="K109" s="142">
        <v>5753749</v>
      </c>
    </row>
    <row r="110" spans="1:11" ht="12.75" customHeight="1">
      <c r="A110" s="247" t="s">
        <v>138</v>
      </c>
      <c r="B110" s="247"/>
      <c r="C110" s="247"/>
      <c r="D110" s="247"/>
      <c r="E110" s="247"/>
      <c r="F110" s="247"/>
      <c r="G110" s="247"/>
      <c r="H110" s="247"/>
      <c r="I110" s="73">
        <v>103</v>
      </c>
      <c r="J110" s="139">
        <v>0</v>
      </c>
      <c r="K110" s="143">
        <v>0</v>
      </c>
    </row>
    <row r="111" spans="1:11" ht="12.75" customHeight="1">
      <c r="A111" s="247" t="s">
        <v>139</v>
      </c>
      <c r="B111" s="247"/>
      <c r="C111" s="247"/>
      <c r="D111" s="247"/>
      <c r="E111" s="247"/>
      <c r="F111" s="247"/>
      <c r="G111" s="247"/>
      <c r="H111" s="247"/>
      <c r="I111" s="73">
        <v>104</v>
      </c>
      <c r="J111" s="139">
        <v>0</v>
      </c>
      <c r="K111" s="143">
        <v>0</v>
      </c>
    </row>
    <row r="112" spans="1:11" ht="12.75" customHeight="1">
      <c r="A112" s="247" t="s">
        <v>140</v>
      </c>
      <c r="B112" s="247"/>
      <c r="C112" s="247"/>
      <c r="D112" s="247"/>
      <c r="E112" s="247"/>
      <c r="F112" s="247"/>
      <c r="G112" s="247"/>
      <c r="H112" s="247"/>
      <c r="I112" s="73">
        <v>105</v>
      </c>
      <c r="J112" s="139">
        <v>25011993</v>
      </c>
      <c r="K112" s="142">
        <v>255421</v>
      </c>
    </row>
    <row r="113" spans="1:11" ht="15.75" customHeight="1" thickBot="1">
      <c r="A113" s="244" t="s">
        <v>141</v>
      </c>
      <c r="B113" s="244"/>
      <c r="C113" s="244"/>
      <c r="D113" s="244"/>
      <c r="E113" s="244"/>
      <c r="F113" s="244"/>
      <c r="G113" s="244"/>
      <c r="H113" s="244"/>
      <c r="I113" s="168">
        <v>106</v>
      </c>
      <c r="J113" s="161">
        <v>394893</v>
      </c>
      <c r="K113" s="163">
        <v>5290366</v>
      </c>
    </row>
    <row r="114" spans="1:11" ht="17.25" customHeight="1" thickBot="1">
      <c r="A114" s="244" t="s">
        <v>285</v>
      </c>
      <c r="B114" s="244"/>
      <c r="C114" s="244"/>
      <c r="D114" s="244"/>
      <c r="E114" s="244"/>
      <c r="F114" s="244"/>
      <c r="G114" s="244"/>
      <c r="H114" s="244"/>
      <c r="I114" s="168">
        <v>107</v>
      </c>
      <c r="J114" s="162">
        <f>(J69+J86+J90+J100+J113)</f>
        <v>385430059</v>
      </c>
      <c r="K114" s="163">
        <f>(K69+K86+K90+K100+K113)</f>
        <v>389467661</v>
      </c>
    </row>
    <row r="115" spans="1:11" ht="18" customHeight="1" thickBot="1">
      <c r="A115" s="244" t="s">
        <v>142</v>
      </c>
      <c r="B115" s="244"/>
      <c r="C115" s="244"/>
      <c r="D115" s="244"/>
      <c r="E115" s="244"/>
      <c r="F115" s="244"/>
      <c r="G115" s="244"/>
      <c r="H115" s="244"/>
      <c r="I115" s="168">
        <v>108</v>
      </c>
      <c r="J115" s="161">
        <v>2276819</v>
      </c>
      <c r="K115" s="163">
        <v>838484</v>
      </c>
    </row>
    <row r="116" spans="1:11" ht="12.75" customHeight="1">
      <c r="A116" s="245" t="s">
        <v>276</v>
      </c>
      <c r="B116" s="245"/>
      <c r="C116" s="245"/>
      <c r="D116" s="245"/>
      <c r="E116" s="245"/>
      <c r="F116" s="245"/>
      <c r="G116" s="245"/>
      <c r="H116" s="245"/>
      <c r="I116" s="245"/>
      <c r="J116" s="246"/>
      <c r="K116" s="246"/>
    </row>
    <row r="117" spans="1:11" ht="12.75" customHeight="1">
      <c r="A117" s="245" t="s">
        <v>143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</row>
    <row r="118" spans="1:11" ht="12.75" customHeight="1">
      <c r="A118" s="247" t="s">
        <v>144</v>
      </c>
      <c r="B118" s="247"/>
      <c r="C118" s="247"/>
      <c r="D118" s="247"/>
      <c r="E118" s="247"/>
      <c r="F118" s="247"/>
      <c r="G118" s="247"/>
      <c r="H118" s="247"/>
      <c r="I118" s="69">
        <v>109</v>
      </c>
      <c r="J118" s="70">
        <v>0</v>
      </c>
      <c r="K118" s="70">
        <v>0</v>
      </c>
    </row>
    <row r="119" spans="1:11" ht="12.75" customHeight="1">
      <c r="A119" s="247" t="s">
        <v>145</v>
      </c>
      <c r="B119" s="247"/>
      <c r="C119" s="247"/>
      <c r="D119" s="247"/>
      <c r="E119" s="247"/>
      <c r="F119" s="247"/>
      <c r="G119" s="247"/>
      <c r="H119" s="247"/>
      <c r="I119" s="69">
        <v>110</v>
      </c>
      <c r="J119" s="70">
        <v>0</v>
      </c>
      <c r="K119" s="70">
        <v>0</v>
      </c>
    </row>
    <row r="120" spans="1:11" ht="12.75" customHeight="1">
      <c r="A120" s="248" t="s">
        <v>146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118:K119 J85:K85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0:K70 J79:K84 J72:K77 J7:K59 J61:J67 K63:K67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I39" sqref="I39"/>
    </sheetView>
  </sheetViews>
  <sheetFormatPr defaultColWidth="9.140625" defaultRowHeight="12.75"/>
  <cols>
    <col min="1" max="7" width="9.140625" style="59" customWidth="1"/>
    <col min="8" max="8" width="2.140625" style="59" customWidth="1"/>
    <col min="9" max="9" width="8.00390625" style="59" customWidth="1"/>
    <col min="10" max="10" width="12.00390625" style="59" customWidth="1"/>
    <col min="11" max="11" width="11.7109375" style="59" customWidth="1"/>
    <col min="12" max="12" width="12.8515625" style="59" customWidth="1"/>
    <col min="13" max="13" width="12.00390625" style="59" customWidth="1"/>
    <col min="14" max="16384" width="9.140625" style="59" customWidth="1"/>
  </cols>
  <sheetData>
    <row r="1" spans="1:13" ht="24" customHeight="1">
      <c r="A1" s="253" t="s">
        <v>147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8" customHeight="1" thickBot="1">
      <c r="A2" s="274" t="s">
        <v>299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21" customHeight="1" thickBot="1" thickTop="1">
      <c r="A3" s="275" t="s">
        <v>49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3.25" customHeight="1" thickTop="1">
      <c r="A4" s="256" t="s">
        <v>50</v>
      </c>
      <c r="B4" s="256"/>
      <c r="C4" s="256"/>
      <c r="D4" s="256"/>
      <c r="E4" s="256"/>
      <c r="F4" s="256"/>
      <c r="G4" s="256"/>
      <c r="H4" s="256"/>
      <c r="I4" s="108" t="s">
        <v>275</v>
      </c>
      <c r="J4" s="256" t="s">
        <v>51</v>
      </c>
      <c r="K4" s="256"/>
      <c r="L4" s="256" t="s">
        <v>52</v>
      </c>
      <c r="M4" s="256"/>
    </row>
    <row r="5" spans="1:13" ht="30">
      <c r="A5" s="256"/>
      <c r="B5" s="256"/>
      <c r="C5" s="256"/>
      <c r="D5" s="256"/>
      <c r="E5" s="256"/>
      <c r="F5" s="256"/>
      <c r="G5" s="256"/>
      <c r="H5" s="256"/>
      <c r="I5" s="108"/>
      <c r="J5" s="122" t="s">
        <v>148</v>
      </c>
      <c r="K5" s="122" t="s">
        <v>149</v>
      </c>
      <c r="L5" s="122" t="s">
        <v>148</v>
      </c>
      <c r="M5" s="122" t="s">
        <v>149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121">
        <v>2</v>
      </c>
      <c r="J6" s="194">
        <v>3</v>
      </c>
      <c r="K6" s="194">
        <v>4</v>
      </c>
      <c r="L6" s="123">
        <v>5</v>
      </c>
      <c r="M6" s="123">
        <v>6</v>
      </c>
    </row>
    <row r="7" spans="1:13" ht="21" customHeight="1" thickBot="1">
      <c r="A7" s="264" t="s">
        <v>286</v>
      </c>
      <c r="B7" s="264"/>
      <c r="C7" s="264"/>
      <c r="D7" s="264"/>
      <c r="E7" s="264"/>
      <c r="F7" s="264"/>
      <c r="G7" s="264"/>
      <c r="H7" s="264"/>
      <c r="I7" s="71">
        <v>111</v>
      </c>
      <c r="J7" s="195">
        <v>47996566</v>
      </c>
      <c r="K7" s="195">
        <v>40180537</v>
      </c>
      <c r="L7" s="185">
        <f>(L8+L9)</f>
        <v>53684687</v>
      </c>
      <c r="M7" s="124">
        <v>44439682</v>
      </c>
    </row>
    <row r="8" spans="1:13" ht="23.25" customHeight="1" thickBot="1" thickTop="1">
      <c r="A8" s="272" t="s">
        <v>150</v>
      </c>
      <c r="B8" s="272"/>
      <c r="C8" s="272"/>
      <c r="D8" s="272"/>
      <c r="E8" s="272"/>
      <c r="F8" s="272"/>
      <c r="G8" s="272"/>
      <c r="H8" s="272"/>
      <c r="I8" s="73">
        <v>112</v>
      </c>
      <c r="J8" s="196">
        <v>47267367</v>
      </c>
      <c r="K8" s="196">
        <v>39640779</v>
      </c>
      <c r="L8" s="186">
        <v>52233471</v>
      </c>
      <c r="M8" s="125">
        <v>43329989</v>
      </c>
    </row>
    <row r="9" spans="1:13" ht="24" customHeight="1" thickBot="1">
      <c r="A9" s="272" t="s">
        <v>151</v>
      </c>
      <c r="B9" s="272"/>
      <c r="C9" s="272"/>
      <c r="D9" s="272"/>
      <c r="E9" s="272"/>
      <c r="F9" s="272"/>
      <c r="G9" s="272"/>
      <c r="H9" s="272"/>
      <c r="I9" s="73">
        <v>113</v>
      </c>
      <c r="J9" s="196">
        <v>729199</v>
      </c>
      <c r="K9" s="196">
        <v>539758</v>
      </c>
      <c r="L9" s="186">
        <v>1451216</v>
      </c>
      <c r="M9" s="125">
        <v>1109693</v>
      </c>
    </row>
    <row r="10" spans="1:13" ht="19.5" customHeight="1" thickBot="1">
      <c r="A10" s="264" t="s">
        <v>287</v>
      </c>
      <c r="B10" s="264"/>
      <c r="C10" s="264"/>
      <c r="D10" s="264"/>
      <c r="E10" s="264"/>
      <c r="F10" s="264"/>
      <c r="G10" s="264"/>
      <c r="H10" s="264"/>
      <c r="I10" s="71">
        <v>114</v>
      </c>
      <c r="J10" s="195">
        <v>53322222</v>
      </c>
      <c r="K10" s="195">
        <v>34095781</v>
      </c>
      <c r="L10" s="185">
        <f>(L11+L12+L16+L20+L21+L22+L25+L26)</f>
        <v>58482616</v>
      </c>
      <c r="M10" s="124">
        <v>38051736</v>
      </c>
    </row>
    <row r="11" spans="1:13" ht="20.25" customHeight="1" thickBot="1" thickTop="1">
      <c r="A11" s="272" t="s">
        <v>152</v>
      </c>
      <c r="B11" s="272"/>
      <c r="C11" s="272"/>
      <c r="D11" s="272"/>
      <c r="E11" s="272"/>
      <c r="F11" s="272"/>
      <c r="G11" s="272"/>
      <c r="H11" s="272"/>
      <c r="I11" s="73">
        <v>115</v>
      </c>
      <c r="J11" s="196">
        <v>0</v>
      </c>
      <c r="K11" s="196">
        <v>0</v>
      </c>
      <c r="L11" s="187">
        <v>0</v>
      </c>
      <c r="M11" s="126">
        <v>0</v>
      </c>
    </row>
    <row r="12" spans="1:13" ht="21" customHeight="1" thickBot="1">
      <c r="A12" s="273" t="s">
        <v>296</v>
      </c>
      <c r="B12" s="273"/>
      <c r="C12" s="273"/>
      <c r="D12" s="273"/>
      <c r="E12" s="273"/>
      <c r="F12" s="273"/>
      <c r="G12" s="273"/>
      <c r="H12" s="273"/>
      <c r="I12" s="72">
        <v>116</v>
      </c>
      <c r="J12" s="197">
        <v>19277943</v>
      </c>
      <c r="K12" s="197">
        <v>14777462</v>
      </c>
      <c r="L12" s="188">
        <f>(L13+L14+L15)</f>
        <v>20710597</v>
      </c>
      <c r="M12" s="127">
        <v>16259108</v>
      </c>
    </row>
    <row r="13" spans="1:13" ht="25.5" customHeight="1">
      <c r="A13" s="245" t="s">
        <v>153</v>
      </c>
      <c r="B13" s="245"/>
      <c r="C13" s="245"/>
      <c r="D13" s="245"/>
      <c r="E13" s="245"/>
      <c r="F13" s="245"/>
      <c r="G13" s="245"/>
      <c r="H13" s="245"/>
      <c r="I13" s="73">
        <v>117</v>
      </c>
      <c r="J13" s="196">
        <v>12857648</v>
      </c>
      <c r="K13" s="196">
        <v>10091974</v>
      </c>
      <c r="L13" s="186">
        <v>13453894</v>
      </c>
      <c r="M13" s="125">
        <v>10468407</v>
      </c>
    </row>
    <row r="14" spans="1:13" ht="21.75" customHeight="1">
      <c r="A14" s="245" t="s">
        <v>154</v>
      </c>
      <c r="B14" s="245"/>
      <c r="C14" s="245"/>
      <c r="D14" s="245"/>
      <c r="E14" s="245"/>
      <c r="F14" s="245"/>
      <c r="G14" s="245"/>
      <c r="H14" s="245"/>
      <c r="I14" s="73">
        <v>118</v>
      </c>
      <c r="J14" s="196">
        <v>0</v>
      </c>
      <c r="K14" s="196">
        <v>0</v>
      </c>
      <c r="L14" s="187">
        <v>0</v>
      </c>
      <c r="M14" s="126">
        <v>0</v>
      </c>
    </row>
    <row r="15" spans="1:13" ht="23.25" customHeight="1">
      <c r="A15" s="245" t="s">
        <v>155</v>
      </c>
      <c r="B15" s="245"/>
      <c r="C15" s="245"/>
      <c r="D15" s="245"/>
      <c r="E15" s="245"/>
      <c r="F15" s="245"/>
      <c r="G15" s="245"/>
      <c r="H15" s="245"/>
      <c r="I15" s="73">
        <v>119</v>
      </c>
      <c r="J15" s="196">
        <v>6420295</v>
      </c>
      <c r="K15" s="196">
        <v>4685308</v>
      </c>
      <c r="L15" s="186">
        <v>7256703</v>
      </c>
      <c r="M15" s="125">
        <v>5790701</v>
      </c>
    </row>
    <row r="16" spans="1:13" ht="21" customHeight="1" thickBot="1">
      <c r="A16" s="273" t="s">
        <v>297</v>
      </c>
      <c r="B16" s="273"/>
      <c r="C16" s="273"/>
      <c r="D16" s="273"/>
      <c r="E16" s="273"/>
      <c r="F16" s="273"/>
      <c r="G16" s="273"/>
      <c r="H16" s="273"/>
      <c r="I16" s="72">
        <v>120</v>
      </c>
      <c r="J16" s="197">
        <v>16437131</v>
      </c>
      <c r="K16" s="197">
        <v>10203898</v>
      </c>
      <c r="L16" s="188">
        <f>(L17+L18+L19)</f>
        <v>17449271</v>
      </c>
      <c r="M16" s="127">
        <v>10947063</v>
      </c>
    </row>
    <row r="17" spans="1:13" ht="20.25" customHeight="1">
      <c r="A17" s="245" t="s">
        <v>156</v>
      </c>
      <c r="B17" s="245"/>
      <c r="C17" s="245"/>
      <c r="D17" s="245"/>
      <c r="E17" s="245"/>
      <c r="F17" s="245"/>
      <c r="G17" s="245"/>
      <c r="H17" s="245"/>
      <c r="I17" s="73">
        <v>121</v>
      </c>
      <c r="J17" s="196">
        <v>10051239</v>
      </c>
      <c r="K17" s="196">
        <v>6257061</v>
      </c>
      <c r="L17" s="186">
        <v>10892423</v>
      </c>
      <c r="M17" s="125">
        <v>6901494</v>
      </c>
    </row>
    <row r="18" spans="1:13" ht="22.5" customHeight="1">
      <c r="A18" s="245" t="s">
        <v>157</v>
      </c>
      <c r="B18" s="245"/>
      <c r="C18" s="245"/>
      <c r="D18" s="245"/>
      <c r="E18" s="245"/>
      <c r="F18" s="245"/>
      <c r="G18" s="245"/>
      <c r="H18" s="245"/>
      <c r="I18" s="73">
        <v>122</v>
      </c>
      <c r="J18" s="196">
        <v>4087475</v>
      </c>
      <c r="K18" s="196">
        <v>2468339</v>
      </c>
      <c r="L18" s="186">
        <v>4029022</v>
      </c>
      <c r="M18" s="125">
        <v>2470323</v>
      </c>
    </row>
    <row r="19" spans="1:13" ht="22.5" customHeight="1">
      <c r="A19" s="245" t="s">
        <v>158</v>
      </c>
      <c r="B19" s="245"/>
      <c r="C19" s="245"/>
      <c r="D19" s="245"/>
      <c r="E19" s="245"/>
      <c r="F19" s="245"/>
      <c r="G19" s="245"/>
      <c r="H19" s="245"/>
      <c r="I19" s="73">
        <v>123</v>
      </c>
      <c r="J19" s="196">
        <v>2298417</v>
      </c>
      <c r="K19" s="196">
        <v>1478498</v>
      </c>
      <c r="L19" s="186">
        <v>2527826</v>
      </c>
      <c r="M19" s="125">
        <v>1575246</v>
      </c>
    </row>
    <row r="20" spans="1:13" ht="18.75" customHeight="1" thickBot="1">
      <c r="A20" s="272" t="s">
        <v>159</v>
      </c>
      <c r="B20" s="272"/>
      <c r="C20" s="272"/>
      <c r="D20" s="272"/>
      <c r="E20" s="272"/>
      <c r="F20" s="272"/>
      <c r="G20" s="272"/>
      <c r="H20" s="272"/>
      <c r="I20" s="73">
        <v>124</v>
      </c>
      <c r="J20" s="198">
        <v>10293656</v>
      </c>
      <c r="K20" s="198">
        <v>5067148</v>
      </c>
      <c r="L20" s="189">
        <v>11625259</v>
      </c>
      <c r="M20" s="129">
        <v>5738964</v>
      </c>
    </row>
    <row r="21" spans="1:13" ht="21" customHeight="1" thickBot="1">
      <c r="A21" s="272" t="s">
        <v>160</v>
      </c>
      <c r="B21" s="272"/>
      <c r="C21" s="272"/>
      <c r="D21" s="272"/>
      <c r="E21" s="272"/>
      <c r="F21" s="272"/>
      <c r="G21" s="272"/>
      <c r="H21" s="272"/>
      <c r="I21" s="73">
        <v>125</v>
      </c>
      <c r="J21" s="198">
        <v>6854779</v>
      </c>
      <c r="K21" s="198">
        <v>4005358</v>
      </c>
      <c r="L21" s="189">
        <v>8168481</v>
      </c>
      <c r="M21" s="129">
        <v>4978953</v>
      </c>
    </row>
    <row r="22" spans="1:13" ht="22.5" customHeight="1" thickBot="1">
      <c r="A22" s="273" t="s">
        <v>298</v>
      </c>
      <c r="B22" s="273"/>
      <c r="C22" s="273"/>
      <c r="D22" s="273"/>
      <c r="E22" s="273"/>
      <c r="F22" s="273"/>
      <c r="G22" s="273"/>
      <c r="H22" s="273"/>
      <c r="I22" s="72">
        <v>126</v>
      </c>
      <c r="J22" s="197">
        <v>96739</v>
      </c>
      <c r="K22" s="197">
        <v>0</v>
      </c>
      <c r="L22" s="188">
        <f>(L23+L24)</f>
        <v>100485</v>
      </c>
      <c r="M22" s="127">
        <v>11809</v>
      </c>
    </row>
    <row r="23" spans="1:13" ht="21" customHeight="1">
      <c r="A23" s="245" t="s">
        <v>161</v>
      </c>
      <c r="B23" s="245"/>
      <c r="C23" s="245"/>
      <c r="D23" s="245"/>
      <c r="E23" s="245"/>
      <c r="F23" s="245"/>
      <c r="G23" s="245"/>
      <c r="H23" s="245"/>
      <c r="I23" s="73">
        <v>127</v>
      </c>
      <c r="J23" s="196">
        <v>0</v>
      </c>
      <c r="K23" s="196">
        <v>0</v>
      </c>
      <c r="L23" s="187">
        <v>0</v>
      </c>
      <c r="M23" s="126">
        <v>0</v>
      </c>
    </row>
    <row r="24" spans="1:13" ht="18" customHeight="1">
      <c r="A24" s="245" t="s">
        <v>162</v>
      </c>
      <c r="B24" s="245"/>
      <c r="C24" s="245"/>
      <c r="D24" s="245"/>
      <c r="E24" s="245"/>
      <c r="F24" s="245"/>
      <c r="G24" s="245"/>
      <c r="H24" s="245"/>
      <c r="I24" s="73">
        <v>128</v>
      </c>
      <c r="J24" s="196">
        <v>96739</v>
      </c>
      <c r="K24" s="196">
        <v>0</v>
      </c>
      <c r="L24" s="186">
        <v>100485</v>
      </c>
      <c r="M24" s="125">
        <v>11809</v>
      </c>
    </row>
    <row r="25" spans="1:13" ht="16.5" customHeight="1" thickBot="1">
      <c r="A25" s="272" t="s">
        <v>163</v>
      </c>
      <c r="B25" s="272"/>
      <c r="C25" s="272"/>
      <c r="D25" s="272"/>
      <c r="E25" s="272"/>
      <c r="F25" s="272"/>
      <c r="G25" s="272"/>
      <c r="H25" s="272"/>
      <c r="I25" s="73">
        <v>129</v>
      </c>
      <c r="J25" s="198">
        <v>0</v>
      </c>
      <c r="K25" s="198">
        <v>0</v>
      </c>
      <c r="L25" s="190">
        <v>0</v>
      </c>
      <c r="M25" s="130">
        <v>0</v>
      </c>
    </row>
    <row r="26" spans="1:13" ht="19.5" customHeight="1" thickBot="1">
      <c r="A26" s="272" t="s">
        <v>164</v>
      </c>
      <c r="B26" s="272"/>
      <c r="C26" s="272"/>
      <c r="D26" s="272"/>
      <c r="E26" s="272"/>
      <c r="F26" s="272"/>
      <c r="G26" s="272"/>
      <c r="H26" s="272"/>
      <c r="I26" s="73">
        <v>130</v>
      </c>
      <c r="J26" s="198">
        <v>361974</v>
      </c>
      <c r="K26" s="198">
        <v>41915</v>
      </c>
      <c r="L26" s="189">
        <v>428523</v>
      </c>
      <c r="M26" s="129">
        <v>115839</v>
      </c>
    </row>
    <row r="27" spans="1:13" ht="24" customHeight="1" thickBot="1">
      <c r="A27" s="264" t="s">
        <v>288</v>
      </c>
      <c r="B27" s="264"/>
      <c r="C27" s="264"/>
      <c r="D27" s="264"/>
      <c r="E27" s="264"/>
      <c r="F27" s="264"/>
      <c r="G27" s="264"/>
      <c r="H27" s="264"/>
      <c r="I27" s="74">
        <v>131</v>
      </c>
      <c r="J27" s="195">
        <v>2370320</v>
      </c>
      <c r="K27" s="195">
        <v>1531288</v>
      </c>
      <c r="L27" s="185">
        <f>(L28+L29+L30+L31+L32)</f>
        <v>581247</v>
      </c>
      <c r="M27" s="124">
        <v>275085</v>
      </c>
    </row>
    <row r="28" spans="1:13" ht="30" customHeight="1" thickTop="1">
      <c r="A28" s="245" t="s">
        <v>165</v>
      </c>
      <c r="B28" s="245"/>
      <c r="C28" s="245"/>
      <c r="D28" s="245"/>
      <c r="E28" s="245"/>
      <c r="F28" s="245"/>
      <c r="G28" s="245"/>
      <c r="H28" s="245"/>
      <c r="I28" s="73">
        <v>132</v>
      </c>
      <c r="J28" s="196">
        <v>0</v>
      </c>
      <c r="K28" s="196">
        <v>0</v>
      </c>
      <c r="L28" s="187">
        <v>0</v>
      </c>
      <c r="M28" s="126">
        <v>0</v>
      </c>
    </row>
    <row r="29" spans="1:13" ht="26.25" customHeight="1">
      <c r="A29" s="245" t="s">
        <v>166</v>
      </c>
      <c r="B29" s="245"/>
      <c r="C29" s="245"/>
      <c r="D29" s="245"/>
      <c r="E29" s="245"/>
      <c r="F29" s="245"/>
      <c r="G29" s="245"/>
      <c r="H29" s="245"/>
      <c r="I29" s="73">
        <v>133</v>
      </c>
      <c r="J29" s="196">
        <v>2370320</v>
      </c>
      <c r="K29" s="196">
        <v>1531288</v>
      </c>
      <c r="L29" s="186">
        <v>581247</v>
      </c>
      <c r="M29" s="125">
        <v>275085</v>
      </c>
    </row>
    <row r="30" spans="1:13" ht="21" customHeight="1">
      <c r="A30" s="245" t="s">
        <v>167</v>
      </c>
      <c r="B30" s="245"/>
      <c r="C30" s="245"/>
      <c r="D30" s="245"/>
      <c r="E30" s="245"/>
      <c r="F30" s="245"/>
      <c r="G30" s="245"/>
      <c r="H30" s="245"/>
      <c r="I30" s="73">
        <v>134</v>
      </c>
      <c r="J30" s="196">
        <v>0</v>
      </c>
      <c r="K30" s="196">
        <v>0</v>
      </c>
      <c r="L30" s="187">
        <v>0</v>
      </c>
      <c r="M30" s="126">
        <v>0</v>
      </c>
    </row>
    <row r="31" spans="1:13" ht="18" customHeight="1">
      <c r="A31" s="245" t="s">
        <v>168</v>
      </c>
      <c r="B31" s="245"/>
      <c r="C31" s="245"/>
      <c r="D31" s="245"/>
      <c r="E31" s="245"/>
      <c r="F31" s="245"/>
      <c r="G31" s="245"/>
      <c r="H31" s="245"/>
      <c r="I31" s="73">
        <v>135</v>
      </c>
      <c r="J31" s="196">
        <v>0</v>
      </c>
      <c r="K31" s="196">
        <v>0</v>
      </c>
      <c r="L31" s="187">
        <v>0</v>
      </c>
      <c r="M31" s="126">
        <v>0</v>
      </c>
    </row>
    <row r="32" spans="1:13" ht="18" customHeight="1">
      <c r="A32" s="245" t="s">
        <v>169</v>
      </c>
      <c r="B32" s="245"/>
      <c r="C32" s="245"/>
      <c r="D32" s="245"/>
      <c r="E32" s="245"/>
      <c r="F32" s="245"/>
      <c r="G32" s="245"/>
      <c r="H32" s="245"/>
      <c r="I32" s="73">
        <v>136</v>
      </c>
      <c r="J32" s="196">
        <v>0</v>
      </c>
      <c r="K32" s="196">
        <v>0</v>
      </c>
      <c r="L32" s="187">
        <v>0</v>
      </c>
      <c r="M32" s="126">
        <v>0</v>
      </c>
    </row>
    <row r="33" spans="1:13" ht="21" customHeight="1" thickBot="1">
      <c r="A33" s="264" t="s">
        <v>289</v>
      </c>
      <c r="B33" s="264"/>
      <c r="C33" s="264"/>
      <c r="D33" s="264"/>
      <c r="E33" s="264"/>
      <c r="F33" s="264"/>
      <c r="G33" s="264"/>
      <c r="H33" s="264"/>
      <c r="I33" s="71">
        <v>137</v>
      </c>
      <c r="J33" s="195">
        <v>980349</v>
      </c>
      <c r="K33" s="195">
        <v>864543</v>
      </c>
      <c r="L33" s="185">
        <f>(L34+L35+L36+L37)</f>
        <v>636807</v>
      </c>
      <c r="M33" s="124">
        <v>551704</v>
      </c>
    </row>
    <row r="34" spans="1:13" ht="19.5" customHeight="1" thickTop="1">
      <c r="A34" s="245" t="s">
        <v>170</v>
      </c>
      <c r="B34" s="245"/>
      <c r="C34" s="245"/>
      <c r="D34" s="245"/>
      <c r="E34" s="245"/>
      <c r="F34" s="245"/>
      <c r="G34" s="245"/>
      <c r="H34" s="245"/>
      <c r="I34" s="73">
        <v>138</v>
      </c>
      <c r="J34" s="196">
        <v>0</v>
      </c>
      <c r="K34" s="196">
        <v>0</v>
      </c>
      <c r="L34" s="187">
        <v>0</v>
      </c>
      <c r="M34" s="126">
        <v>0</v>
      </c>
    </row>
    <row r="35" spans="1:13" ht="27" customHeight="1">
      <c r="A35" s="245" t="s">
        <v>171</v>
      </c>
      <c r="B35" s="245"/>
      <c r="C35" s="245"/>
      <c r="D35" s="245"/>
      <c r="E35" s="245"/>
      <c r="F35" s="245"/>
      <c r="G35" s="245"/>
      <c r="H35" s="245"/>
      <c r="I35" s="73">
        <v>139</v>
      </c>
      <c r="J35" s="196">
        <v>980349</v>
      </c>
      <c r="K35" s="196">
        <v>864543</v>
      </c>
      <c r="L35" s="186">
        <v>619852</v>
      </c>
      <c r="M35" s="125">
        <v>535229</v>
      </c>
    </row>
    <row r="36" spans="1:13" ht="21" customHeight="1">
      <c r="A36" s="245" t="s">
        <v>172</v>
      </c>
      <c r="B36" s="245"/>
      <c r="C36" s="245"/>
      <c r="D36" s="245"/>
      <c r="E36" s="245"/>
      <c r="F36" s="245"/>
      <c r="G36" s="245"/>
      <c r="H36" s="245"/>
      <c r="I36" s="73">
        <v>140</v>
      </c>
      <c r="J36" s="196">
        <v>0</v>
      </c>
      <c r="K36" s="196">
        <v>0</v>
      </c>
      <c r="L36" s="187">
        <v>0</v>
      </c>
      <c r="M36" s="126">
        <v>0</v>
      </c>
    </row>
    <row r="37" spans="1:13" ht="19.5" customHeight="1">
      <c r="A37" s="245" t="s">
        <v>173</v>
      </c>
      <c r="B37" s="245"/>
      <c r="C37" s="245"/>
      <c r="D37" s="245"/>
      <c r="E37" s="245"/>
      <c r="F37" s="245"/>
      <c r="G37" s="245"/>
      <c r="H37" s="245"/>
      <c r="I37" s="73">
        <v>141</v>
      </c>
      <c r="J37" s="196">
        <v>0</v>
      </c>
      <c r="K37" s="196">
        <v>0</v>
      </c>
      <c r="L37" s="210">
        <v>16955</v>
      </c>
      <c r="M37" s="211">
        <v>16475</v>
      </c>
    </row>
    <row r="38" spans="1:13" ht="21.75" customHeight="1" thickBot="1">
      <c r="A38" s="264" t="s">
        <v>174</v>
      </c>
      <c r="B38" s="264"/>
      <c r="C38" s="264"/>
      <c r="D38" s="264"/>
      <c r="E38" s="264"/>
      <c r="F38" s="264"/>
      <c r="G38" s="264"/>
      <c r="H38" s="264"/>
      <c r="I38" s="71">
        <v>142</v>
      </c>
      <c r="J38" s="199">
        <v>0</v>
      </c>
      <c r="K38" s="199">
        <v>0</v>
      </c>
      <c r="L38" s="191">
        <v>0</v>
      </c>
      <c r="M38" s="131">
        <v>0</v>
      </c>
    </row>
    <row r="39" spans="1:13" ht="15" customHeight="1" thickBot="1" thickTop="1">
      <c r="A39" s="264" t="s">
        <v>175</v>
      </c>
      <c r="B39" s="264"/>
      <c r="C39" s="264"/>
      <c r="D39" s="264"/>
      <c r="E39" s="264"/>
      <c r="F39" s="264"/>
      <c r="G39" s="264"/>
      <c r="H39" s="264"/>
      <c r="I39" s="71">
        <v>143</v>
      </c>
      <c r="J39" s="199">
        <v>0</v>
      </c>
      <c r="K39" s="199">
        <v>0</v>
      </c>
      <c r="L39" s="191">
        <v>0</v>
      </c>
      <c r="M39" s="131">
        <v>0</v>
      </c>
    </row>
    <row r="40" spans="1:13" ht="18.75" customHeight="1" thickBot="1" thickTop="1">
      <c r="A40" s="264" t="s">
        <v>176</v>
      </c>
      <c r="B40" s="264"/>
      <c r="C40" s="264"/>
      <c r="D40" s="264"/>
      <c r="E40" s="264"/>
      <c r="F40" s="264"/>
      <c r="G40" s="264"/>
      <c r="H40" s="264"/>
      <c r="I40" s="71">
        <v>144</v>
      </c>
      <c r="J40" s="199">
        <v>0</v>
      </c>
      <c r="K40" s="199">
        <v>0</v>
      </c>
      <c r="L40" s="191">
        <v>0</v>
      </c>
      <c r="M40" s="131">
        <v>0</v>
      </c>
    </row>
    <row r="41" spans="1:13" ht="18" customHeight="1" thickBot="1" thickTop="1">
      <c r="A41" s="264" t="s">
        <v>177</v>
      </c>
      <c r="B41" s="264"/>
      <c r="C41" s="264"/>
      <c r="D41" s="264"/>
      <c r="E41" s="264"/>
      <c r="F41" s="264"/>
      <c r="G41" s="264"/>
      <c r="H41" s="264"/>
      <c r="I41" s="71">
        <v>145</v>
      </c>
      <c r="J41" s="199">
        <v>0</v>
      </c>
      <c r="K41" s="199">
        <v>0</v>
      </c>
      <c r="L41" s="191">
        <v>0</v>
      </c>
      <c r="M41" s="131">
        <v>0</v>
      </c>
    </row>
    <row r="42" spans="1:13" ht="21" customHeight="1" thickBot="1" thickTop="1">
      <c r="A42" s="270" t="s">
        <v>290</v>
      </c>
      <c r="B42" s="270"/>
      <c r="C42" s="270"/>
      <c r="D42" s="270"/>
      <c r="E42" s="270"/>
      <c r="F42" s="270"/>
      <c r="G42" s="270"/>
      <c r="H42" s="270"/>
      <c r="I42" s="75">
        <v>146</v>
      </c>
      <c r="J42" s="200">
        <v>50366886</v>
      </c>
      <c r="K42" s="200">
        <v>41711825</v>
      </c>
      <c r="L42" s="192">
        <f>(L7+L27+L40)</f>
        <v>54265934</v>
      </c>
      <c r="M42" s="132">
        <v>44714767</v>
      </c>
    </row>
    <row r="43" spans="1:13" ht="24.75" customHeight="1" thickBot="1" thickTop="1">
      <c r="A43" s="270" t="s">
        <v>291</v>
      </c>
      <c r="B43" s="270"/>
      <c r="C43" s="270"/>
      <c r="D43" s="270"/>
      <c r="E43" s="270"/>
      <c r="F43" s="270"/>
      <c r="G43" s="270"/>
      <c r="H43" s="270"/>
      <c r="I43" s="75">
        <v>147</v>
      </c>
      <c r="J43" s="200">
        <v>54302571</v>
      </c>
      <c r="K43" s="200">
        <v>34960324</v>
      </c>
      <c r="L43" s="192">
        <f>(L10+L33+L41)</f>
        <v>59119423</v>
      </c>
      <c r="M43" s="132">
        <v>38603440</v>
      </c>
    </row>
    <row r="44" spans="1:13" ht="19.5" customHeight="1" thickBot="1" thickTop="1">
      <c r="A44" s="271" t="s">
        <v>292</v>
      </c>
      <c r="B44" s="271"/>
      <c r="C44" s="271"/>
      <c r="D44" s="271"/>
      <c r="E44" s="271"/>
      <c r="F44" s="271"/>
      <c r="G44" s="271"/>
      <c r="H44" s="271"/>
      <c r="I44" s="75">
        <v>148</v>
      </c>
      <c r="J44" s="200">
        <v>3935685</v>
      </c>
      <c r="K44" s="200">
        <v>6751501</v>
      </c>
      <c r="L44" s="192">
        <f>(L45+L46)</f>
        <v>4853489</v>
      </c>
      <c r="M44" s="132">
        <f>(M42-M43)</f>
        <v>6111327</v>
      </c>
    </row>
    <row r="45" spans="1:13" ht="20.25" customHeight="1" thickTop="1">
      <c r="A45" s="266" t="s">
        <v>178</v>
      </c>
      <c r="B45" s="266"/>
      <c r="C45" s="266"/>
      <c r="D45" s="266"/>
      <c r="E45" s="266"/>
      <c r="F45" s="266"/>
      <c r="G45" s="266"/>
      <c r="H45" s="266"/>
      <c r="I45" s="72">
        <v>149</v>
      </c>
      <c r="J45" s="202">
        <v>0</v>
      </c>
      <c r="K45" s="197">
        <v>6751501</v>
      </c>
      <c r="L45" s="203">
        <v>0</v>
      </c>
      <c r="M45" s="204">
        <f>(M42-M43)</f>
        <v>6111327</v>
      </c>
    </row>
    <row r="46" spans="1:13" ht="18.75" customHeight="1">
      <c r="A46" s="266" t="s">
        <v>179</v>
      </c>
      <c r="B46" s="266"/>
      <c r="C46" s="266"/>
      <c r="D46" s="266"/>
      <c r="E46" s="266"/>
      <c r="F46" s="266"/>
      <c r="G46" s="266"/>
      <c r="H46" s="266"/>
      <c r="I46" s="72">
        <v>150</v>
      </c>
      <c r="J46" s="197">
        <v>3935685</v>
      </c>
      <c r="K46" s="197">
        <v>0</v>
      </c>
      <c r="L46" s="203">
        <f>(L43-L42)</f>
        <v>4853489</v>
      </c>
      <c r="M46" s="204">
        <v>0</v>
      </c>
    </row>
    <row r="47" spans="1:13" ht="24" customHeight="1" thickBot="1">
      <c r="A47" s="265" t="s">
        <v>180</v>
      </c>
      <c r="B47" s="265"/>
      <c r="C47" s="265"/>
      <c r="D47" s="265"/>
      <c r="E47" s="265"/>
      <c r="F47" s="265"/>
      <c r="G47" s="265"/>
      <c r="H47" s="265"/>
      <c r="I47" s="71">
        <v>151</v>
      </c>
      <c r="J47" s="201">
        <v>0</v>
      </c>
      <c r="K47" s="201">
        <v>0</v>
      </c>
      <c r="L47" s="185">
        <v>3227464</v>
      </c>
      <c r="M47" s="124">
        <v>2301280</v>
      </c>
    </row>
    <row r="48" spans="1:13" ht="22.5" customHeight="1" thickBot="1" thickTop="1">
      <c r="A48" s="265" t="s">
        <v>293</v>
      </c>
      <c r="B48" s="265"/>
      <c r="C48" s="265"/>
      <c r="D48" s="265"/>
      <c r="E48" s="265"/>
      <c r="F48" s="265"/>
      <c r="G48" s="265"/>
      <c r="H48" s="265"/>
      <c r="I48" s="71">
        <v>152</v>
      </c>
      <c r="J48" s="195">
        <v>3935685</v>
      </c>
      <c r="K48" s="195">
        <v>6751501</v>
      </c>
      <c r="L48" s="185">
        <f>(L49+L50)</f>
        <v>8080953</v>
      </c>
      <c r="M48" s="124">
        <f>(M44-M47)</f>
        <v>3810047</v>
      </c>
    </row>
    <row r="49" spans="1:13" ht="21" customHeight="1" thickTop="1">
      <c r="A49" s="266" t="s">
        <v>181</v>
      </c>
      <c r="B49" s="266"/>
      <c r="C49" s="266"/>
      <c r="D49" s="266"/>
      <c r="E49" s="266"/>
      <c r="F49" s="266"/>
      <c r="G49" s="266"/>
      <c r="H49" s="266"/>
      <c r="I49" s="72">
        <v>153</v>
      </c>
      <c r="J49" s="197">
        <v>0</v>
      </c>
      <c r="K49" s="197">
        <v>6751501</v>
      </c>
      <c r="L49" s="188">
        <v>0</v>
      </c>
      <c r="M49" s="127">
        <f>(M44-M47)</f>
        <v>3810047</v>
      </c>
    </row>
    <row r="50" spans="1:13" ht="21.75" customHeight="1">
      <c r="A50" s="267" t="s">
        <v>182</v>
      </c>
      <c r="B50" s="267"/>
      <c r="C50" s="267"/>
      <c r="D50" s="267"/>
      <c r="E50" s="267"/>
      <c r="F50" s="267"/>
      <c r="G50" s="267"/>
      <c r="H50" s="267"/>
      <c r="I50" s="86">
        <v>154</v>
      </c>
      <c r="J50" s="197">
        <v>3935685</v>
      </c>
      <c r="K50" s="197">
        <v>0</v>
      </c>
      <c r="L50" s="193">
        <f>(L44+L47)</f>
        <v>8080953</v>
      </c>
      <c r="M50" s="175">
        <v>0</v>
      </c>
    </row>
    <row r="51" spans="1:13" ht="24" customHeight="1">
      <c r="A51" s="268" t="s">
        <v>183</v>
      </c>
      <c r="B51" s="268"/>
      <c r="C51" s="268"/>
      <c r="D51" s="268"/>
      <c r="E51" s="268"/>
      <c r="F51" s="268"/>
      <c r="G51" s="268"/>
      <c r="H51" s="268"/>
      <c r="I51" s="268"/>
      <c r="J51" s="269"/>
      <c r="K51" s="269"/>
      <c r="L51" s="268"/>
      <c r="M51" s="268"/>
    </row>
    <row r="52" spans="1:13" ht="18.75" customHeight="1">
      <c r="A52" s="246" t="s">
        <v>184</v>
      </c>
      <c r="B52" s="246"/>
      <c r="C52" s="246"/>
      <c r="D52" s="246"/>
      <c r="E52" s="246"/>
      <c r="F52" s="246"/>
      <c r="G52" s="246"/>
      <c r="H52" s="246"/>
      <c r="I52" s="107"/>
      <c r="J52" s="176">
        <v>0</v>
      </c>
      <c r="K52" s="177">
        <v>0</v>
      </c>
      <c r="L52" s="176">
        <v>0</v>
      </c>
      <c r="M52" s="178">
        <v>0</v>
      </c>
    </row>
    <row r="53" spans="1:13" ht="21" customHeight="1">
      <c r="A53" s="258" t="s">
        <v>185</v>
      </c>
      <c r="B53" s="258"/>
      <c r="C53" s="258"/>
      <c r="D53" s="258"/>
      <c r="E53" s="258"/>
      <c r="F53" s="258"/>
      <c r="G53" s="258"/>
      <c r="H53" s="258"/>
      <c r="I53" s="106">
        <v>155</v>
      </c>
      <c r="J53" s="119">
        <v>0</v>
      </c>
      <c r="K53" s="119">
        <v>0</v>
      </c>
      <c r="L53" s="119">
        <v>0</v>
      </c>
      <c r="M53" s="119">
        <v>0</v>
      </c>
    </row>
    <row r="54" spans="1:13" ht="27" customHeight="1">
      <c r="A54" s="258" t="s">
        <v>186</v>
      </c>
      <c r="B54" s="258"/>
      <c r="C54" s="258"/>
      <c r="D54" s="258"/>
      <c r="E54" s="258"/>
      <c r="F54" s="258"/>
      <c r="G54" s="258"/>
      <c r="H54" s="258"/>
      <c r="I54" s="106">
        <v>156</v>
      </c>
      <c r="J54" s="119">
        <v>0</v>
      </c>
      <c r="K54" s="119">
        <v>0</v>
      </c>
      <c r="L54" s="119">
        <v>0</v>
      </c>
      <c r="M54" s="119">
        <v>0</v>
      </c>
    </row>
    <row r="55" spans="1:13" ht="24.75" customHeight="1" thickBot="1">
      <c r="A55" s="262" t="s">
        <v>187</v>
      </c>
      <c r="B55" s="262"/>
      <c r="C55" s="262"/>
      <c r="D55" s="262"/>
      <c r="E55" s="262"/>
      <c r="F55" s="262"/>
      <c r="G55" s="262"/>
      <c r="H55" s="262"/>
      <c r="I55" s="262"/>
      <c r="J55" s="263"/>
      <c r="K55" s="263"/>
      <c r="L55" s="263"/>
      <c r="M55" s="263"/>
    </row>
    <row r="56" spans="1:13" ht="20.25" customHeight="1" thickBot="1" thickTop="1">
      <c r="A56" s="264" t="s">
        <v>188</v>
      </c>
      <c r="B56" s="264"/>
      <c r="C56" s="264"/>
      <c r="D56" s="264"/>
      <c r="E56" s="264"/>
      <c r="F56" s="264"/>
      <c r="G56" s="264"/>
      <c r="H56" s="264"/>
      <c r="I56" s="71">
        <v>157</v>
      </c>
      <c r="J56" s="133"/>
      <c r="K56" s="134"/>
      <c r="L56" s="135"/>
      <c r="M56" s="134"/>
    </row>
    <row r="57" spans="1:13" ht="33" customHeight="1" thickBot="1" thickTop="1">
      <c r="A57" s="264" t="s">
        <v>294</v>
      </c>
      <c r="B57" s="264"/>
      <c r="C57" s="264"/>
      <c r="D57" s="264"/>
      <c r="E57" s="264"/>
      <c r="F57" s="264"/>
      <c r="G57" s="264"/>
      <c r="H57" s="264"/>
      <c r="I57" s="71">
        <v>158</v>
      </c>
      <c r="J57" s="135"/>
      <c r="K57" s="134"/>
      <c r="L57" s="135"/>
      <c r="M57" s="134"/>
    </row>
    <row r="58" spans="1:13" ht="27" customHeight="1" thickTop="1">
      <c r="A58" s="245" t="s">
        <v>189</v>
      </c>
      <c r="B58" s="245"/>
      <c r="C58" s="245"/>
      <c r="D58" s="245"/>
      <c r="E58" s="245"/>
      <c r="F58" s="245"/>
      <c r="G58" s="245"/>
      <c r="H58" s="245"/>
      <c r="I58" s="106">
        <v>159</v>
      </c>
      <c r="J58" s="119"/>
      <c r="K58" s="119"/>
      <c r="L58" s="119"/>
      <c r="M58" s="119"/>
    </row>
    <row r="59" spans="1:13" ht="22.5" customHeight="1">
      <c r="A59" s="245" t="s">
        <v>190</v>
      </c>
      <c r="B59" s="245"/>
      <c r="C59" s="245"/>
      <c r="D59" s="245"/>
      <c r="E59" s="245"/>
      <c r="F59" s="245"/>
      <c r="G59" s="245"/>
      <c r="H59" s="245"/>
      <c r="I59" s="106">
        <v>160</v>
      </c>
      <c r="J59" s="119"/>
      <c r="K59" s="119"/>
      <c r="L59" s="119"/>
      <c r="M59" s="119"/>
    </row>
    <row r="60" spans="1:13" ht="30.75" customHeight="1">
      <c r="A60" s="245" t="s">
        <v>191</v>
      </c>
      <c r="B60" s="245"/>
      <c r="C60" s="245"/>
      <c r="D60" s="245"/>
      <c r="E60" s="245"/>
      <c r="F60" s="245"/>
      <c r="G60" s="245"/>
      <c r="H60" s="245"/>
      <c r="I60" s="106">
        <v>161</v>
      </c>
      <c r="J60" s="119"/>
      <c r="K60" s="119"/>
      <c r="L60" s="119"/>
      <c r="M60" s="119"/>
    </row>
    <row r="61" spans="1:13" ht="24.75" customHeight="1">
      <c r="A61" s="245" t="s">
        <v>192</v>
      </c>
      <c r="B61" s="245"/>
      <c r="C61" s="245"/>
      <c r="D61" s="245"/>
      <c r="E61" s="245"/>
      <c r="F61" s="245"/>
      <c r="G61" s="245"/>
      <c r="H61" s="245"/>
      <c r="I61" s="106">
        <v>162</v>
      </c>
      <c r="J61" s="119"/>
      <c r="K61" s="119"/>
      <c r="L61" s="119"/>
      <c r="M61" s="119"/>
    </row>
    <row r="62" spans="1:13" ht="22.5" customHeight="1">
      <c r="A62" s="245" t="s">
        <v>193</v>
      </c>
      <c r="B62" s="245"/>
      <c r="C62" s="245"/>
      <c r="D62" s="245"/>
      <c r="E62" s="245"/>
      <c r="F62" s="245"/>
      <c r="G62" s="245"/>
      <c r="H62" s="245"/>
      <c r="I62" s="106">
        <v>163</v>
      </c>
      <c r="J62" s="119"/>
      <c r="K62" s="119"/>
      <c r="L62" s="119"/>
      <c r="M62" s="119"/>
    </row>
    <row r="63" spans="1:13" ht="21.75" customHeight="1">
      <c r="A63" s="245" t="s">
        <v>194</v>
      </c>
      <c r="B63" s="245"/>
      <c r="C63" s="245"/>
      <c r="D63" s="245"/>
      <c r="E63" s="245"/>
      <c r="F63" s="245"/>
      <c r="G63" s="245"/>
      <c r="H63" s="245"/>
      <c r="I63" s="106">
        <v>164</v>
      </c>
      <c r="J63" s="119"/>
      <c r="K63" s="119"/>
      <c r="L63" s="119"/>
      <c r="M63" s="119"/>
    </row>
    <row r="64" spans="1:13" ht="22.5" customHeight="1">
      <c r="A64" s="245" t="s">
        <v>195</v>
      </c>
      <c r="B64" s="245"/>
      <c r="C64" s="245"/>
      <c r="D64" s="245"/>
      <c r="E64" s="245"/>
      <c r="F64" s="245"/>
      <c r="G64" s="245"/>
      <c r="H64" s="245"/>
      <c r="I64" s="106">
        <v>165</v>
      </c>
      <c r="J64" s="119"/>
      <c r="K64" s="119"/>
      <c r="L64" s="119"/>
      <c r="M64" s="119"/>
    </row>
    <row r="65" spans="1:13" ht="20.25" customHeight="1" thickBot="1">
      <c r="A65" s="259" t="s">
        <v>196</v>
      </c>
      <c r="B65" s="259"/>
      <c r="C65" s="259"/>
      <c r="D65" s="259"/>
      <c r="E65" s="259"/>
      <c r="F65" s="259"/>
      <c r="G65" s="259"/>
      <c r="H65" s="259"/>
      <c r="I65" s="72">
        <v>166</v>
      </c>
      <c r="J65" s="136"/>
      <c r="K65" s="136"/>
      <c r="L65" s="136"/>
      <c r="M65" s="136"/>
    </row>
    <row r="66" spans="1:13" ht="36" customHeight="1" thickBot="1" thickTop="1">
      <c r="A66" s="260" t="s">
        <v>295</v>
      </c>
      <c r="B66" s="260"/>
      <c r="C66" s="260"/>
      <c r="D66" s="260"/>
      <c r="E66" s="260"/>
      <c r="F66" s="260"/>
      <c r="G66" s="260"/>
      <c r="H66" s="260"/>
      <c r="I66" s="72">
        <v>167</v>
      </c>
      <c r="J66" s="137"/>
      <c r="K66" s="138"/>
      <c r="L66" s="137"/>
      <c r="M66" s="138"/>
    </row>
    <row r="67" spans="1:13" ht="24" customHeight="1" thickBot="1" thickTop="1">
      <c r="A67" s="260" t="s">
        <v>197</v>
      </c>
      <c r="B67" s="260"/>
      <c r="C67" s="260"/>
      <c r="D67" s="260"/>
      <c r="E67" s="260"/>
      <c r="F67" s="260"/>
      <c r="G67" s="260"/>
      <c r="H67" s="260"/>
      <c r="I67" s="72">
        <v>168</v>
      </c>
      <c r="J67" s="137"/>
      <c r="K67" s="138"/>
      <c r="L67" s="137"/>
      <c r="M67" s="138"/>
    </row>
    <row r="68" spans="1:13" ht="12.75" customHeight="1" thickTop="1">
      <c r="A68" s="245" t="s">
        <v>198</v>
      </c>
      <c r="B68" s="245"/>
      <c r="C68" s="245"/>
      <c r="D68" s="245"/>
      <c r="E68" s="245"/>
      <c r="F68" s="245"/>
      <c r="G68" s="245"/>
      <c r="H68" s="245"/>
      <c r="I68" s="245"/>
      <c r="J68" s="246"/>
      <c r="K68" s="246"/>
      <c r="L68" s="246"/>
      <c r="M68" s="246"/>
    </row>
    <row r="69" spans="1:13" ht="12.75" customHeight="1">
      <c r="A69" s="245" t="s">
        <v>199</v>
      </c>
      <c r="B69" s="245"/>
      <c r="C69" s="245"/>
      <c r="D69" s="245"/>
      <c r="E69" s="245"/>
      <c r="F69" s="245"/>
      <c r="G69" s="245"/>
      <c r="H69" s="245"/>
      <c r="I69" s="245"/>
      <c r="J69" s="261"/>
      <c r="K69" s="261"/>
      <c r="L69" s="261"/>
      <c r="M69" s="261"/>
    </row>
    <row r="70" spans="1:13" ht="12.75" customHeight="1">
      <c r="A70" s="258" t="s">
        <v>185</v>
      </c>
      <c r="B70" s="258"/>
      <c r="C70" s="258"/>
      <c r="D70" s="258"/>
      <c r="E70" s="258"/>
      <c r="F70" s="258"/>
      <c r="G70" s="258"/>
      <c r="H70" s="258"/>
      <c r="I70" s="106">
        <v>169</v>
      </c>
      <c r="J70" s="128"/>
      <c r="K70" s="128"/>
      <c r="L70" s="128"/>
      <c r="M70" s="128"/>
    </row>
    <row r="71" spans="1:13" ht="12.75" customHeight="1">
      <c r="A71" s="258" t="s">
        <v>186</v>
      </c>
      <c r="B71" s="258"/>
      <c r="C71" s="258"/>
      <c r="D71" s="258"/>
      <c r="E71" s="258"/>
      <c r="F71" s="258"/>
      <c r="G71" s="258"/>
      <c r="H71" s="258"/>
      <c r="I71" s="106">
        <v>170</v>
      </c>
      <c r="J71" s="128"/>
      <c r="K71" s="128"/>
      <c r="L71" s="128"/>
      <c r="M71" s="12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4">
    <dataValidation type="whole" operator="notEqual" allowBlank="1" showErrorMessage="1" errorTitle="Pogrešan unos" error="Mogu se unijeti samo cjelobrojne vrijednosti." sqref="J70:L71 J53:L54 J56:J67 K57:M57 K58:L67 M66:M67 L47:M47">
      <formula1>999999999999</formula1>
    </dataValidation>
    <dataValidation type="whole" operator="notEqual" allowBlank="1" showErrorMessage="1" errorTitle="Pogrešan unos" error="Mogu se unijeti samo cjelobrojne pozitivne ili negativne vrijednosti." sqref="L11:M11">
      <formula1>999999999999</formula1>
    </dataValidation>
    <dataValidation type="whole" operator="greaterThanOrEqual" allowBlank="1" showErrorMessage="1" errorTitle="Pogrešan unos" error="Mogu se unijeti samo cjelobrojne pozitivne vrijednosti." sqref="K52 L48:M50 K56:M56 L7:M10 L12:M46">
      <formula1>0</formula1>
    </dataValidation>
    <dataValidation allowBlank="1" sqref="J7:K44 K45 J46:K50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31">
      <selection activeCell="K48" sqref="K48"/>
    </sheetView>
  </sheetViews>
  <sheetFormatPr defaultColWidth="11.57421875" defaultRowHeight="12.75"/>
  <cols>
    <col min="1" max="7" width="9.140625" style="59" customWidth="1"/>
    <col min="8" max="8" width="0" style="59" hidden="1" customWidth="1"/>
    <col min="9" max="9" width="9.140625" style="59" customWidth="1"/>
    <col min="10" max="10" width="11.57421875" style="59" customWidth="1"/>
    <col min="11" max="11" width="12.28125" style="59" customWidth="1"/>
    <col min="12" max="12" width="0.13671875" style="59" customWidth="1"/>
    <col min="13" max="255" width="9.140625" style="59" customWidth="1"/>
  </cols>
  <sheetData>
    <row r="1" spans="1:11" ht="21" customHeight="1">
      <c r="A1" s="283" t="s">
        <v>200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2" ht="15" customHeight="1" thickBot="1">
      <c r="A2" s="284" t="s">
        <v>299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60"/>
    </row>
    <row r="3" spans="1:12" ht="16.5" customHeight="1" thickBot="1" thickTop="1">
      <c r="A3" s="285" t="s">
        <v>49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60"/>
    </row>
    <row r="4" spans="1:12" ht="27.75" customHeight="1" thickTop="1">
      <c r="A4" s="286" t="s">
        <v>50</v>
      </c>
      <c r="B4" s="286"/>
      <c r="C4" s="286"/>
      <c r="D4" s="286"/>
      <c r="E4" s="286"/>
      <c r="F4" s="286"/>
      <c r="G4" s="286"/>
      <c r="H4" s="286"/>
      <c r="I4" s="109" t="s">
        <v>275</v>
      </c>
      <c r="J4" s="109" t="s">
        <v>51</v>
      </c>
      <c r="K4" s="109" t="s">
        <v>52</v>
      </c>
      <c r="L4" s="60"/>
    </row>
    <row r="5" spans="1:12" ht="12.75">
      <c r="A5" s="287">
        <v>1</v>
      </c>
      <c r="B5" s="287"/>
      <c r="C5" s="287"/>
      <c r="D5" s="287"/>
      <c r="E5" s="287"/>
      <c r="F5" s="287"/>
      <c r="G5" s="287"/>
      <c r="H5" s="287"/>
      <c r="I5" s="148">
        <v>2</v>
      </c>
      <c r="J5" s="149" t="s">
        <v>201</v>
      </c>
      <c r="K5" s="149" t="s">
        <v>202</v>
      </c>
      <c r="L5" s="60"/>
    </row>
    <row r="6" spans="1:12" ht="15" customHeight="1" thickBot="1">
      <c r="A6" s="279" t="s">
        <v>203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76"/>
    </row>
    <row r="7" spans="1:12" ht="12.75" customHeight="1" thickTop="1">
      <c r="A7" s="282" t="s">
        <v>204</v>
      </c>
      <c r="B7" s="282"/>
      <c r="C7" s="282"/>
      <c r="D7" s="282"/>
      <c r="E7" s="282"/>
      <c r="F7" s="282"/>
      <c r="G7" s="282"/>
      <c r="H7" s="282"/>
      <c r="I7" s="146">
        <v>1</v>
      </c>
      <c r="J7" s="181">
        <v>-3935685</v>
      </c>
      <c r="K7" s="147">
        <v>-4853489</v>
      </c>
      <c r="L7" s="76"/>
    </row>
    <row r="8" spans="1:12" ht="12.75" customHeight="1">
      <c r="A8" s="247" t="s">
        <v>205</v>
      </c>
      <c r="B8" s="247"/>
      <c r="C8" s="247"/>
      <c r="D8" s="247"/>
      <c r="E8" s="247"/>
      <c r="F8" s="247"/>
      <c r="G8" s="247"/>
      <c r="H8" s="247"/>
      <c r="I8" s="73">
        <v>2</v>
      </c>
      <c r="J8" s="181">
        <v>10293656</v>
      </c>
      <c r="K8" s="119">
        <v>11625259</v>
      </c>
      <c r="L8" s="77"/>
    </row>
    <row r="9" spans="1:12" ht="12.75" customHeight="1">
      <c r="A9" s="247" t="s">
        <v>206</v>
      </c>
      <c r="B9" s="247"/>
      <c r="C9" s="247"/>
      <c r="D9" s="247"/>
      <c r="E9" s="247"/>
      <c r="F9" s="247"/>
      <c r="G9" s="247"/>
      <c r="H9" s="247"/>
      <c r="I9" s="73">
        <v>3</v>
      </c>
      <c r="J9" s="181">
        <v>22534832</v>
      </c>
      <c r="K9" s="119">
        <v>0</v>
      </c>
      <c r="L9" s="76"/>
    </row>
    <row r="10" spans="1:12" ht="12.75" customHeight="1">
      <c r="A10" s="247" t="s">
        <v>207</v>
      </c>
      <c r="B10" s="247"/>
      <c r="C10" s="247"/>
      <c r="D10" s="247"/>
      <c r="E10" s="247"/>
      <c r="F10" s="247"/>
      <c r="G10" s="247"/>
      <c r="H10" s="247"/>
      <c r="I10" s="73">
        <v>4</v>
      </c>
      <c r="J10" s="181">
        <v>0</v>
      </c>
      <c r="K10" s="119">
        <v>0</v>
      </c>
      <c r="L10" s="76"/>
    </row>
    <row r="11" spans="1:12" ht="12.75" customHeight="1">
      <c r="A11" s="247" t="s">
        <v>208</v>
      </c>
      <c r="B11" s="247"/>
      <c r="C11" s="247"/>
      <c r="D11" s="247"/>
      <c r="E11" s="247"/>
      <c r="F11" s="247"/>
      <c r="G11" s="247"/>
      <c r="H11" s="247"/>
      <c r="I11" s="73">
        <v>5</v>
      </c>
      <c r="J11" s="181">
        <v>0</v>
      </c>
      <c r="K11" s="119">
        <v>0</v>
      </c>
      <c r="L11" s="76"/>
    </row>
    <row r="12" spans="1:12" ht="12.75" customHeight="1">
      <c r="A12" s="247" t="s">
        <v>209</v>
      </c>
      <c r="B12" s="247"/>
      <c r="C12" s="247"/>
      <c r="D12" s="247"/>
      <c r="E12" s="247"/>
      <c r="F12" s="247"/>
      <c r="G12" s="247"/>
      <c r="H12" s="247"/>
      <c r="I12" s="73">
        <v>6</v>
      </c>
      <c r="J12" s="181">
        <v>0</v>
      </c>
      <c r="K12" s="119">
        <v>0</v>
      </c>
      <c r="L12" s="76"/>
    </row>
    <row r="13" spans="1:12" ht="21.75" customHeight="1" thickBot="1">
      <c r="A13" s="277" t="s">
        <v>210</v>
      </c>
      <c r="B13" s="277"/>
      <c r="C13" s="277"/>
      <c r="D13" s="277"/>
      <c r="E13" s="277"/>
      <c r="F13" s="277"/>
      <c r="G13" s="277"/>
      <c r="H13" s="277"/>
      <c r="I13" s="150">
        <v>7</v>
      </c>
      <c r="J13" s="183">
        <v>28892803</v>
      </c>
      <c r="K13" s="151">
        <f>SUM(K7:K12)</f>
        <v>6771770</v>
      </c>
      <c r="L13" s="76"/>
    </row>
    <row r="14" spans="1:12" ht="12.75" customHeight="1">
      <c r="A14" s="247" t="s">
        <v>211</v>
      </c>
      <c r="B14" s="247"/>
      <c r="C14" s="247"/>
      <c r="D14" s="247"/>
      <c r="E14" s="247"/>
      <c r="F14" s="247"/>
      <c r="G14" s="247"/>
      <c r="H14" s="247"/>
      <c r="I14" s="73">
        <v>8</v>
      </c>
      <c r="J14" s="181">
        <v>0</v>
      </c>
      <c r="K14" s="119">
        <v>577835</v>
      </c>
      <c r="L14" s="76"/>
    </row>
    <row r="15" spans="1:12" ht="12.75" customHeight="1">
      <c r="A15" s="247" t="s">
        <v>212</v>
      </c>
      <c r="B15" s="247"/>
      <c r="C15" s="247"/>
      <c r="D15" s="247"/>
      <c r="E15" s="247"/>
      <c r="F15" s="247"/>
      <c r="G15" s="247"/>
      <c r="H15" s="247"/>
      <c r="I15" s="73">
        <v>9</v>
      </c>
      <c r="J15" s="181">
        <v>10921670</v>
      </c>
      <c r="K15" s="119">
        <v>12605233</v>
      </c>
      <c r="L15" s="76"/>
    </row>
    <row r="16" spans="1:12" ht="12.75" customHeight="1">
      <c r="A16" s="247" t="s">
        <v>213</v>
      </c>
      <c r="B16" s="247"/>
      <c r="C16" s="247"/>
      <c r="D16" s="247"/>
      <c r="E16" s="247"/>
      <c r="F16" s="247"/>
      <c r="G16" s="247"/>
      <c r="H16" s="247"/>
      <c r="I16" s="73">
        <v>10</v>
      </c>
      <c r="J16" s="181">
        <v>2205349</v>
      </c>
      <c r="K16" s="119">
        <v>4176907</v>
      </c>
      <c r="L16" s="76"/>
    </row>
    <row r="17" spans="1:12" ht="14.25" customHeight="1">
      <c r="A17" s="247" t="s">
        <v>214</v>
      </c>
      <c r="B17" s="247"/>
      <c r="C17" s="247"/>
      <c r="D17" s="247"/>
      <c r="E17" s="247"/>
      <c r="F17" s="247"/>
      <c r="G17" s="247"/>
      <c r="H17" s="247"/>
      <c r="I17" s="153">
        <v>11</v>
      </c>
      <c r="J17" s="181">
        <v>970225</v>
      </c>
      <c r="K17" s="156">
        <v>37316</v>
      </c>
      <c r="L17" s="76"/>
    </row>
    <row r="18" spans="1:12" ht="24" customHeight="1" thickBot="1">
      <c r="A18" s="277" t="s">
        <v>215</v>
      </c>
      <c r="B18" s="277"/>
      <c r="C18" s="277"/>
      <c r="D18" s="277"/>
      <c r="E18" s="277"/>
      <c r="F18" s="277"/>
      <c r="G18" s="277"/>
      <c r="H18" s="277"/>
      <c r="I18" s="154">
        <v>12</v>
      </c>
      <c r="J18" s="183">
        <v>14097244</v>
      </c>
      <c r="K18" s="157">
        <f>SUM(K14:K17)</f>
        <v>17397291</v>
      </c>
      <c r="L18" s="76"/>
    </row>
    <row r="19" spans="1:12" ht="24.75" customHeight="1" thickBot="1">
      <c r="A19" s="278" t="s">
        <v>216</v>
      </c>
      <c r="B19" s="278"/>
      <c r="C19" s="278"/>
      <c r="D19" s="278"/>
      <c r="E19" s="278"/>
      <c r="F19" s="278"/>
      <c r="G19" s="278"/>
      <c r="H19" s="278"/>
      <c r="I19" s="155">
        <v>13</v>
      </c>
      <c r="J19" s="182">
        <v>14795559</v>
      </c>
      <c r="K19" s="158">
        <v>0</v>
      </c>
      <c r="L19" s="76"/>
    </row>
    <row r="20" spans="1:12" ht="24" customHeight="1" thickBot="1">
      <c r="A20" s="278" t="s">
        <v>217</v>
      </c>
      <c r="B20" s="278"/>
      <c r="C20" s="278"/>
      <c r="D20" s="278"/>
      <c r="E20" s="278"/>
      <c r="F20" s="278"/>
      <c r="G20" s="278"/>
      <c r="H20" s="278"/>
      <c r="I20" s="155">
        <v>14</v>
      </c>
      <c r="J20" s="182">
        <v>0</v>
      </c>
      <c r="K20" s="158">
        <f>(K18-K13)</f>
        <v>10625521</v>
      </c>
      <c r="L20" s="76"/>
    </row>
    <row r="21" spans="1:12" ht="16.5" customHeight="1" thickBot="1">
      <c r="A21" s="281" t="s">
        <v>218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60"/>
    </row>
    <row r="22" spans="1:12" ht="12.75" customHeight="1">
      <c r="A22" s="247" t="s">
        <v>219</v>
      </c>
      <c r="B22" s="247"/>
      <c r="C22" s="247"/>
      <c r="D22" s="247"/>
      <c r="E22" s="247"/>
      <c r="F22" s="247"/>
      <c r="G22" s="247"/>
      <c r="H22" s="247"/>
      <c r="I22" s="73">
        <v>15</v>
      </c>
      <c r="J22" s="181">
        <v>0</v>
      </c>
      <c r="K22" s="119">
        <v>0</v>
      </c>
      <c r="L22" s="76"/>
    </row>
    <row r="23" spans="1:12" ht="12.75" customHeight="1">
      <c r="A23" s="247" t="s">
        <v>220</v>
      </c>
      <c r="B23" s="247"/>
      <c r="C23" s="247"/>
      <c r="D23" s="247"/>
      <c r="E23" s="247"/>
      <c r="F23" s="247"/>
      <c r="G23" s="247"/>
      <c r="H23" s="247"/>
      <c r="I23" s="73">
        <v>16</v>
      </c>
      <c r="J23" s="181">
        <v>0</v>
      </c>
      <c r="K23" s="119">
        <v>0</v>
      </c>
      <c r="L23" s="76"/>
    </row>
    <row r="24" spans="1:12" ht="12.75" customHeight="1">
      <c r="A24" s="247" t="s">
        <v>221</v>
      </c>
      <c r="B24" s="247"/>
      <c r="C24" s="247"/>
      <c r="D24" s="247"/>
      <c r="E24" s="247"/>
      <c r="F24" s="247"/>
      <c r="G24" s="247"/>
      <c r="H24" s="247"/>
      <c r="I24" s="73">
        <v>17</v>
      </c>
      <c r="J24" s="181">
        <v>0</v>
      </c>
      <c r="K24" s="119">
        <v>0</v>
      </c>
      <c r="L24" s="76"/>
    </row>
    <row r="25" spans="1:12" ht="12.75" customHeight="1">
      <c r="A25" s="247" t="s">
        <v>222</v>
      </c>
      <c r="B25" s="247"/>
      <c r="C25" s="247"/>
      <c r="D25" s="247"/>
      <c r="E25" s="247"/>
      <c r="F25" s="247"/>
      <c r="G25" s="247"/>
      <c r="H25" s="247"/>
      <c r="I25" s="73">
        <v>18</v>
      </c>
      <c r="J25" s="181">
        <v>0</v>
      </c>
      <c r="K25" s="119">
        <v>0</v>
      </c>
      <c r="L25" s="76"/>
    </row>
    <row r="26" spans="1:12" ht="12.75" customHeight="1">
      <c r="A26" s="247" t="s">
        <v>223</v>
      </c>
      <c r="B26" s="247"/>
      <c r="C26" s="247"/>
      <c r="D26" s="247"/>
      <c r="E26" s="247"/>
      <c r="F26" s="247"/>
      <c r="G26" s="247"/>
      <c r="H26" s="247"/>
      <c r="I26" s="153">
        <v>19</v>
      </c>
      <c r="J26" s="181">
        <v>0</v>
      </c>
      <c r="K26" s="119">
        <v>0</v>
      </c>
      <c r="L26" s="76"/>
    </row>
    <row r="27" spans="1:12" ht="12.75" customHeight="1" thickBot="1">
      <c r="A27" s="277" t="s">
        <v>224</v>
      </c>
      <c r="B27" s="277"/>
      <c r="C27" s="277"/>
      <c r="D27" s="277"/>
      <c r="E27" s="277"/>
      <c r="F27" s="277"/>
      <c r="G27" s="277"/>
      <c r="H27" s="277"/>
      <c r="I27" s="179">
        <v>20</v>
      </c>
      <c r="J27" s="184">
        <v>0</v>
      </c>
      <c r="K27" s="152">
        <f>SUM(K22:K26)</f>
        <v>0</v>
      </c>
      <c r="L27" s="76"/>
    </row>
    <row r="28" spans="1:12" ht="14.25" customHeight="1">
      <c r="A28" s="247" t="s">
        <v>225</v>
      </c>
      <c r="B28" s="247"/>
      <c r="C28" s="247"/>
      <c r="D28" s="247"/>
      <c r="E28" s="247"/>
      <c r="F28" s="247"/>
      <c r="G28" s="247"/>
      <c r="H28" s="247"/>
      <c r="I28" s="146">
        <v>21</v>
      </c>
      <c r="J28" s="181">
        <v>22538174</v>
      </c>
      <c r="K28" s="119">
        <v>17077571</v>
      </c>
      <c r="L28" s="76"/>
    </row>
    <row r="29" spans="1:12" ht="12.75" customHeight="1">
      <c r="A29" s="247" t="s">
        <v>226</v>
      </c>
      <c r="B29" s="247"/>
      <c r="C29" s="247"/>
      <c r="D29" s="247"/>
      <c r="E29" s="247"/>
      <c r="F29" s="247"/>
      <c r="G29" s="247"/>
      <c r="H29" s="247"/>
      <c r="I29" s="73">
        <v>22</v>
      </c>
      <c r="J29" s="181">
        <v>0</v>
      </c>
      <c r="K29" s="119">
        <v>0</v>
      </c>
      <c r="L29" s="76"/>
    </row>
    <row r="30" spans="1:12" ht="12.75" customHeight="1">
      <c r="A30" s="247" t="s">
        <v>227</v>
      </c>
      <c r="B30" s="247"/>
      <c r="C30" s="247"/>
      <c r="D30" s="247"/>
      <c r="E30" s="247"/>
      <c r="F30" s="247"/>
      <c r="G30" s="247"/>
      <c r="H30" s="247"/>
      <c r="I30" s="153">
        <v>23</v>
      </c>
      <c r="J30" s="181">
        <v>0</v>
      </c>
      <c r="K30" s="119">
        <v>0</v>
      </c>
      <c r="L30" s="76"/>
    </row>
    <row r="31" spans="1:12" ht="16.5" customHeight="1" thickBot="1">
      <c r="A31" s="277" t="s">
        <v>228</v>
      </c>
      <c r="B31" s="277"/>
      <c r="C31" s="277"/>
      <c r="D31" s="277"/>
      <c r="E31" s="277"/>
      <c r="F31" s="277"/>
      <c r="G31" s="277"/>
      <c r="H31" s="277"/>
      <c r="I31" s="154">
        <v>24</v>
      </c>
      <c r="J31" s="183">
        <v>22538174</v>
      </c>
      <c r="K31" s="159">
        <f>SUM(K28:K30)</f>
        <v>17077571</v>
      </c>
      <c r="L31" s="76"/>
    </row>
    <row r="32" spans="1:12" ht="27" customHeight="1" thickBot="1">
      <c r="A32" s="278" t="s">
        <v>229</v>
      </c>
      <c r="B32" s="278"/>
      <c r="C32" s="278"/>
      <c r="D32" s="278"/>
      <c r="E32" s="278"/>
      <c r="F32" s="278"/>
      <c r="G32" s="278"/>
      <c r="H32" s="278"/>
      <c r="I32" s="155">
        <v>25</v>
      </c>
      <c r="J32" s="182">
        <v>0</v>
      </c>
      <c r="K32" s="158">
        <v>0</v>
      </c>
      <c r="L32" s="76"/>
    </row>
    <row r="33" spans="1:12" ht="27" customHeight="1" thickBot="1">
      <c r="A33" s="278" t="s">
        <v>230</v>
      </c>
      <c r="B33" s="278"/>
      <c r="C33" s="278"/>
      <c r="D33" s="278"/>
      <c r="E33" s="278"/>
      <c r="F33" s="278"/>
      <c r="G33" s="278"/>
      <c r="H33" s="278"/>
      <c r="I33" s="155">
        <v>26</v>
      </c>
      <c r="J33" s="182">
        <v>22538174</v>
      </c>
      <c r="K33" s="158">
        <f>(K31-K27)</f>
        <v>17077571</v>
      </c>
      <c r="L33" s="76"/>
    </row>
    <row r="34" spans="1:12" ht="17.25" customHeight="1" thickBot="1">
      <c r="A34" s="279" t="s">
        <v>231</v>
      </c>
      <c r="B34" s="279"/>
      <c r="C34" s="279"/>
      <c r="D34" s="279"/>
      <c r="E34" s="279"/>
      <c r="F34" s="279"/>
      <c r="G34" s="279"/>
      <c r="H34" s="279"/>
      <c r="I34" s="279"/>
      <c r="J34" s="280"/>
      <c r="K34" s="280"/>
      <c r="L34" s="60"/>
    </row>
    <row r="35" spans="1:12" ht="12.75" customHeight="1" thickTop="1">
      <c r="A35" s="247" t="s">
        <v>232</v>
      </c>
      <c r="B35" s="247"/>
      <c r="C35" s="247"/>
      <c r="D35" s="247"/>
      <c r="E35" s="247"/>
      <c r="F35" s="247"/>
      <c r="G35" s="247"/>
      <c r="H35" s="247"/>
      <c r="I35" s="73">
        <v>27</v>
      </c>
      <c r="J35" s="181">
        <v>0</v>
      </c>
      <c r="K35" s="119">
        <v>0</v>
      </c>
      <c r="L35" s="76"/>
    </row>
    <row r="36" spans="1:12" ht="12.75" customHeight="1">
      <c r="A36" s="247" t="s">
        <v>233</v>
      </c>
      <c r="B36" s="247"/>
      <c r="C36" s="247"/>
      <c r="D36" s="247"/>
      <c r="E36" s="247"/>
      <c r="F36" s="247"/>
      <c r="G36" s="247"/>
      <c r="H36" s="247"/>
      <c r="I36" s="73">
        <v>28</v>
      </c>
      <c r="J36" s="181">
        <v>8833396</v>
      </c>
      <c r="K36" s="119">
        <v>8557677</v>
      </c>
      <c r="L36" s="76"/>
    </row>
    <row r="37" spans="1:12" ht="12.75" customHeight="1">
      <c r="A37" s="247" t="s">
        <v>234</v>
      </c>
      <c r="B37" s="247"/>
      <c r="C37" s="247"/>
      <c r="D37" s="247"/>
      <c r="E37" s="247"/>
      <c r="F37" s="247"/>
      <c r="G37" s="247"/>
      <c r="H37" s="247"/>
      <c r="I37" s="153">
        <v>29</v>
      </c>
      <c r="J37" s="181">
        <v>67619</v>
      </c>
      <c r="K37" s="119">
        <v>580660</v>
      </c>
      <c r="L37" s="76"/>
    </row>
    <row r="38" spans="1:12" ht="17.25" customHeight="1" thickBot="1">
      <c r="A38" s="277" t="s">
        <v>235</v>
      </c>
      <c r="B38" s="277"/>
      <c r="C38" s="277"/>
      <c r="D38" s="277"/>
      <c r="E38" s="277"/>
      <c r="F38" s="277"/>
      <c r="G38" s="277"/>
      <c r="H38" s="277"/>
      <c r="I38" s="154">
        <v>30</v>
      </c>
      <c r="J38" s="183">
        <v>8901015</v>
      </c>
      <c r="K38" s="152">
        <f>SUM(K35:K37)</f>
        <v>9138337</v>
      </c>
      <c r="L38" s="76"/>
    </row>
    <row r="39" spans="1:12" ht="12.75" customHeight="1">
      <c r="A39" s="247" t="s">
        <v>236</v>
      </c>
      <c r="B39" s="247"/>
      <c r="C39" s="247"/>
      <c r="D39" s="247"/>
      <c r="E39" s="247"/>
      <c r="F39" s="247"/>
      <c r="G39" s="247"/>
      <c r="H39" s="247"/>
      <c r="I39" s="146">
        <v>31</v>
      </c>
      <c r="J39" s="181">
        <v>3442285</v>
      </c>
      <c r="K39" s="119">
        <v>0</v>
      </c>
      <c r="L39" s="76"/>
    </row>
    <row r="40" spans="1:12" ht="12.75" customHeight="1">
      <c r="A40" s="247" t="s">
        <v>237</v>
      </c>
      <c r="B40" s="247"/>
      <c r="C40" s="247"/>
      <c r="D40" s="247"/>
      <c r="E40" s="247"/>
      <c r="F40" s="247"/>
      <c r="G40" s="247"/>
      <c r="H40" s="247"/>
      <c r="I40" s="73">
        <v>32</v>
      </c>
      <c r="J40" s="181">
        <v>0</v>
      </c>
      <c r="K40" s="119">
        <v>0</v>
      </c>
      <c r="L40" s="76"/>
    </row>
    <row r="41" spans="1:12" ht="12.75" customHeight="1">
      <c r="A41" s="247" t="s">
        <v>238</v>
      </c>
      <c r="B41" s="247"/>
      <c r="C41" s="247"/>
      <c r="D41" s="247"/>
      <c r="E41" s="247"/>
      <c r="F41" s="247"/>
      <c r="G41" s="247"/>
      <c r="H41" s="247"/>
      <c r="I41" s="73">
        <v>33</v>
      </c>
      <c r="J41" s="181">
        <v>0</v>
      </c>
      <c r="K41" s="119">
        <v>0</v>
      </c>
      <c r="L41" s="76"/>
    </row>
    <row r="42" spans="1:12" ht="12.75" customHeight="1">
      <c r="A42" s="247" t="s">
        <v>239</v>
      </c>
      <c r="B42" s="247"/>
      <c r="C42" s="247"/>
      <c r="D42" s="247"/>
      <c r="E42" s="247"/>
      <c r="F42" s="247"/>
      <c r="G42" s="247"/>
      <c r="H42" s="247"/>
      <c r="I42" s="73">
        <v>34</v>
      </c>
      <c r="J42" s="181">
        <v>0</v>
      </c>
      <c r="K42" s="119">
        <v>0</v>
      </c>
      <c r="L42" s="76"/>
    </row>
    <row r="43" spans="1:12" ht="11.25" customHeight="1">
      <c r="A43" s="247" t="s">
        <v>240</v>
      </c>
      <c r="B43" s="247"/>
      <c r="C43" s="247"/>
      <c r="D43" s="247"/>
      <c r="E43" s="247"/>
      <c r="F43" s="247"/>
      <c r="G43" s="247"/>
      <c r="H43" s="247"/>
      <c r="I43" s="73">
        <v>35</v>
      </c>
      <c r="J43" s="181">
        <v>65176570</v>
      </c>
      <c r="K43" s="119">
        <v>0</v>
      </c>
      <c r="L43" s="76"/>
    </row>
    <row r="44" spans="1:12" ht="16.5" customHeight="1" thickBot="1">
      <c r="A44" s="277" t="s">
        <v>241</v>
      </c>
      <c r="B44" s="277"/>
      <c r="C44" s="277"/>
      <c r="D44" s="277"/>
      <c r="E44" s="277"/>
      <c r="F44" s="277"/>
      <c r="G44" s="277"/>
      <c r="H44" s="277"/>
      <c r="I44" s="160">
        <v>36</v>
      </c>
      <c r="J44" s="183">
        <v>68618855</v>
      </c>
      <c r="K44" s="159">
        <f>SUM(K39:K43)</f>
        <v>0</v>
      </c>
      <c r="L44" s="76"/>
    </row>
    <row r="45" spans="1:12" ht="27" customHeight="1" thickBot="1">
      <c r="A45" s="278" t="s">
        <v>242</v>
      </c>
      <c r="B45" s="278"/>
      <c r="C45" s="278"/>
      <c r="D45" s="278"/>
      <c r="E45" s="278"/>
      <c r="F45" s="278"/>
      <c r="G45" s="278"/>
      <c r="H45" s="278"/>
      <c r="I45" s="155">
        <v>37</v>
      </c>
      <c r="J45" s="182">
        <v>0</v>
      </c>
      <c r="K45" s="158">
        <f>(K38-K44)</f>
        <v>9138337</v>
      </c>
      <c r="L45" s="76"/>
    </row>
    <row r="46" spans="1:12" ht="24" customHeight="1" thickBot="1">
      <c r="A46" s="278" t="s">
        <v>243</v>
      </c>
      <c r="B46" s="278"/>
      <c r="C46" s="278"/>
      <c r="D46" s="278"/>
      <c r="E46" s="278"/>
      <c r="F46" s="278"/>
      <c r="G46" s="278"/>
      <c r="H46" s="278"/>
      <c r="I46" s="155">
        <v>38</v>
      </c>
      <c r="J46" s="182">
        <v>59717840</v>
      </c>
      <c r="K46" s="158">
        <v>0</v>
      </c>
      <c r="L46" s="76"/>
    </row>
    <row r="47" spans="1:12" ht="20.25" customHeight="1" thickBot="1">
      <c r="A47" s="273" t="s">
        <v>244</v>
      </c>
      <c r="B47" s="273"/>
      <c r="C47" s="273"/>
      <c r="D47" s="273"/>
      <c r="E47" s="273"/>
      <c r="F47" s="273"/>
      <c r="G47" s="273"/>
      <c r="H47" s="273"/>
      <c r="I47" s="154">
        <v>39</v>
      </c>
      <c r="J47" s="183">
        <v>67460455</v>
      </c>
      <c r="K47" s="157">
        <v>0</v>
      </c>
      <c r="L47" s="76"/>
    </row>
    <row r="48" spans="1:12" ht="17.25" customHeight="1" thickBot="1">
      <c r="A48" s="273" t="s">
        <v>245</v>
      </c>
      <c r="B48" s="273"/>
      <c r="C48" s="273"/>
      <c r="D48" s="273"/>
      <c r="E48" s="273"/>
      <c r="F48" s="273"/>
      <c r="G48" s="273"/>
      <c r="H48" s="273"/>
      <c r="I48" s="154">
        <v>40</v>
      </c>
      <c r="J48" s="183">
        <v>0</v>
      </c>
      <c r="K48" s="157">
        <f>(K20+K33-K45)</f>
        <v>18564755</v>
      </c>
      <c r="L48" s="76"/>
    </row>
    <row r="49" spans="1:12" ht="18.75" customHeight="1">
      <c r="A49" s="247" t="s">
        <v>246</v>
      </c>
      <c r="B49" s="247"/>
      <c r="C49" s="247"/>
      <c r="D49" s="247"/>
      <c r="E49" s="247"/>
      <c r="F49" s="247"/>
      <c r="G49" s="247"/>
      <c r="H49" s="247"/>
      <c r="I49" s="146">
        <v>41</v>
      </c>
      <c r="J49" s="181">
        <v>100965563</v>
      </c>
      <c r="K49" s="147">
        <v>42775767</v>
      </c>
      <c r="L49" s="76"/>
    </row>
    <row r="50" spans="1:12" ht="17.25" customHeight="1">
      <c r="A50" s="247" t="s">
        <v>247</v>
      </c>
      <c r="B50" s="247"/>
      <c r="C50" s="247"/>
      <c r="D50" s="247"/>
      <c r="E50" s="247"/>
      <c r="F50" s="247"/>
      <c r="G50" s="247"/>
      <c r="H50" s="247"/>
      <c r="I50" s="73">
        <v>42</v>
      </c>
      <c r="J50" s="181">
        <v>0</v>
      </c>
      <c r="K50" s="119">
        <v>0</v>
      </c>
      <c r="L50" s="76"/>
    </row>
    <row r="51" spans="1:12" ht="17.25" customHeight="1">
      <c r="A51" s="247" t="s">
        <v>248</v>
      </c>
      <c r="B51" s="247"/>
      <c r="C51" s="247"/>
      <c r="D51" s="247"/>
      <c r="E51" s="247"/>
      <c r="F51" s="247"/>
      <c r="G51" s="247"/>
      <c r="H51" s="247"/>
      <c r="I51" s="73">
        <v>43</v>
      </c>
      <c r="J51" s="181">
        <v>67460455</v>
      </c>
      <c r="K51" s="119">
        <v>18564755</v>
      </c>
      <c r="L51" s="76"/>
    </row>
    <row r="52" spans="1:12" ht="21" customHeight="1">
      <c r="A52" s="276" t="s">
        <v>249</v>
      </c>
      <c r="B52" s="276"/>
      <c r="C52" s="276"/>
      <c r="D52" s="276"/>
      <c r="E52" s="276"/>
      <c r="F52" s="276"/>
      <c r="G52" s="276"/>
      <c r="H52" s="276"/>
      <c r="I52" s="78">
        <v>44</v>
      </c>
      <c r="J52" s="209">
        <v>33505108</v>
      </c>
      <c r="K52" s="120">
        <f>(K49+K50-K51)</f>
        <v>24211012</v>
      </c>
      <c r="L52" s="76"/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3">
    <dataValidation type="whole" operator="greaterThanOrEqual" allowBlank="1" showErrorMessage="1" errorTitle="Pogrešan unos" error="Mogu se unijeti samo cjelobrojne pozitivne vrijednosti." sqref="K44:K48 K38 K31:K33 K18:K20 K27 K52">
      <formula1>0</formula1>
    </dataValidation>
    <dataValidation type="whole" operator="notEqual" allowBlank="1" showErrorMessage="1" errorTitle="Pogrešan unos" error="Mogu se unijeti samo cjelobrojne vrijednosti." sqref="L8 K28:K30 K7:K17 K39:K43 K49:K51 K22:K26 K35:K37">
      <formula1>9999999998</formula1>
    </dataValidation>
    <dataValidation allowBlank="1" sqref="J22:J33 J7:J20 J35:J52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J17" sqref="J17"/>
    </sheetView>
  </sheetViews>
  <sheetFormatPr defaultColWidth="9.140625" defaultRowHeight="12.75"/>
  <cols>
    <col min="1" max="4" width="9.140625" style="61" customWidth="1"/>
    <col min="5" max="5" width="12.421875" style="61" customWidth="1"/>
    <col min="6" max="9" width="9.140625" style="61" customWidth="1"/>
    <col min="10" max="10" width="11.7109375" style="61" customWidth="1"/>
    <col min="11" max="11" width="13.140625" style="61" customWidth="1"/>
    <col min="12" max="16384" width="9.140625" style="61" customWidth="1"/>
  </cols>
  <sheetData>
    <row r="1" spans="1:12" ht="23.25" customHeight="1">
      <c r="A1" s="294" t="s">
        <v>250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62"/>
    </row>
    <row r="2" spans="1:12" ht="15.75" customHeight="1" thickBot="1">
      <c r="A2" s="110"/>
      <c r="B2" s="110"/>
      <c r="C2" s="295" t="s">
        <v>251</v>
      </c>
      <c r="D2" s="295"/>
      <c r="E2" s="92">
        <v>42005</v>
      </c>
      <c r="F2" s="111" t="s">
        <v>2</v>
      </c>
      <c r="G2" s="296">
        <v>42185</v>
      </c>
      <c r="H2" s="296"/>
      <c r="I2" s="110"/>
      <c r="J2" s="110"/>
      <c r="K2" s="110"/>
      <c r="L2" s="63"/>
    </row>
    <row r="3" spans="1:12" ht="19.5" customHeight="1" thickBot="1" thickTop="1">
      <c r="A3" s="285" t="s">
        <v>49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63"/>
    </row>
    <row r="4" spans="1:11" ht="30" customHeight="1" thickTop="1">
      <c r="A4" s="297" t="s">
        <v>50</v>
      </c>
      <c r="B4" s="297"/>
      <c r="C4" s="297"/>
      <c r="D4" s="297"/>
      <c r="E4" s="297"/>
      <c r="F4" s="297"/>
      <c r="G4" s="297"/>
      <c r="H4" s="297"/>
      <c r="I4" s="112" t="s">
        <v>275</v>
      </c>
      <c r="J4" s="112" t="s">
        <v>252</v>
      </c>
      <c r="K4" s="112" t="s">
        <v>253</v>
      </c>
    </row>
    <row r="5" spans="1:11" ht="12.75" customHeight="1">
      <c r="A5" s="298">
        <v>1</v>
      </c>
      <c r="B5" s="298"/>
      <c r="C5" s="298"/>
      <c r="D5" s="298"/>
      <c r="E5" s="298"/>
      <c r="F5" s="298"/>
      <c r="G5" s="298"/>
      <c r="H5" s="298"/>
      <c r="I5" s="80">
        <v>2</v>
      </c>
      <c r="J5" s="79" t="s">
        <v>201</v>
      </c>
      <c r="K5" s="79" t="s">
        <v>202</v>
      </c>
    </row>
    <row r="6" spans="1:11" ht="13.5" customHeight="1">
      <c r="A6" s="291" t="s">
        <v>254</v>
      </c>
      <c r="B6" s="291"/>
      <c r="C6" s="291"/>
      <c r="D6" s="291"/>
      <c r="E6" s="291"/>
      <c r="F6" s="291"/>
      <c r="G6" s="291"/>
      <c r="H6" s="291"/>
      <c r="I6" s="81">
        <v>1</v>
      </c>
      <c r="J6" s="113">
        <v>169745080</v>
      </c>
      <c r="K6" s="113">
        <v>157705080</v>
      </c>
    </row>
    <row r="7" spans="1:11" ht="15" customHeight="1">
      <c r="A7" s="291" t="s">
        <v>255</v>
      </c>
      <c r="B7" s="291"/>
      <c r="C7" s="291"/>
      <c r="D7" s="291"/>
      <c r="E7" s="291"/>
      <c r="F7" s="291"/>
      <c r="G7" s="291"/>
      <c r="H7" s="291"/>
      <c r="I7" s="81">
        <v>2</v>
      </c>
      <c r="J7" s="114">
        <v>34786487</v>
      </c>
      <c r="K7" s="114">
        <v>43664339</v>
      </c>
    </row>
    <row r="8" spans="1:11" ht="15" customHeight="1">
      <c r="A8" s="291" t="s">
        <v>256</v>
      </c>
      <c r="B8" s="291"/>
      <c r="C8" s="291"/>
      <c r="D8" s="291"/>
      <c r="E8" s="291"/>
      <c r="F8" s="291"/>
      <c r="G8" s="291"/>
      <c r="H8" s="291"/>
      <c r="I8" s="81">
        <v>3</v>
      </c>
      <c r="J8" s="114">
        <v>186680</v>
      </c>
      <c r="K8" s="114">
        <v>186680</v>
      </c>
    </row>
    <row r="9" spans="1:11" ht="15" customHeight="1">
      <c r="A9" s="291" t="s">
        <v>257</v>
      </c>
      <c r="B9" s="291"/>
      <c r="C9" s="291"/>
      <c r="D9" s="291"/>
      <c r="E9" s="291"/>
      <c r="F9" s="291"/>
      <c r="G9" s="291"/>
      <c r="H9" s="291"/>
      <c r="I9" s="81">
        <v>4</v>
      </c>
      <c r="J9" s="114">
        <v>4331730</v>
      </c>
      <c r="K9" s="114">
        <v>73286454</v>
      </c>
    </row>
    <row r="10" spans="1:11" ht="14.25" customHeight="1">
      <c r="A10" s="291" t="s">
        <v>258</v>
      </c>
      <c r="B10" s="291"/>
      <c r="C10" s="291"/>
      <c r="D10" s="291"/>
      <c r="E10" s="291"/>
      <c r="F10" s="291"/>
      <c r="G10" s="291"/>
      <c r="H10" s="291"/>
      <c r="I10" s="81">
        <v>5</v>
      </c>
      <c r="J10" s="114">
        <v>64881327</v>
      </c>
      <c r="K10" s="114">
        <v>-4853489</v>
      </c>
    </row>
    <row r="11" spans="1:11" ht="14.25" customHeight="1">
      <c r="A11" s="291" t="s">
        <v>259</v>
      </c>
      <c r="B11" s="291"/>
      <c r="C11" s="291"/>
      <c r="D11" s="291"/>
      <c r="E11" s="291"/>
      <c r="F11" s="291"/>
      <c r="G11" s="291"/>
      <c r="H11" s="291"/>
      <c r="I11" s="81">
        <v>6</v>
      </c>
      <c r="J11" s="114">
        <v>0</v>
      </c>
      <c r="K11" s="114">
        <v>0</v>
      </c>
    </row>
    <row r="12" spans="1:11" ht="13.5" customHeight="1">
      <c r="A12" s="291" t="s">
        <v>260</v>
      </c>
      <c r="B12" s="291"/>
      <c r="C12" s="291"/>
      <c r="D12" s="291"/>
      <c r="E12" s="291"/>
      <c r="F12" s="291"/>
      <c r="G12" s="291"/>
      <c r="H12" s="291"/>
      <c r="I12" s="81">
        <v>7</v>
      </c>
      <c r="J12" s="114">
        <v>0</v>
      </c>
      <c r="K12" s="114">
        <v>0</v>
      </c>
    </row>
    <row r="13" spans="1:11" ht="15" customHeight="1">
      <c r="A13" s="291" t="s">
        <v>261</v>
      </c>
      <c r="B13" s="291"/>
      <c r="C13" s="291"/>
      <c r="D13" s="291"/>
      <c r="E13" s="291"/>
      <c r="F13" s="291"/>
      <c r="G13" s="291"/>
      <c r="H13" s="291"/>
      <c r="I13" s="81">
        <v>8</v>
      </c>
      <c r="J13" s="114">
        <v>-2909949</v>
      </c>
      <c r="K13" s="114">
        <v>-2909949</v>
      </c>
    </row>
    <row r="14" spans="1:11" ht="15" customHeight="1">
      <c r="A14" s="291" t="s">
        <v>262</v>
      </c>
      <c r="B14" s="291"/>
      <c r="C14" s="291"/>
      <c r="D14" s="291"/>
      <c r="E14" s="291"/>
      <c r="F14" s="291"/>
      <c r="G14" s="291"/>
      <c r="H14" s="291"/>
      <c r="I14" s="81">
        <v>9</v>
      </c>
      <c r="J14" s="114">
        <v>0</v>
      </c>
      <c r="K14" s="114">
        <v>0</v>
      </c>
    </row>
    <row r="15" spans="1:11" ht="18" customHeight="1">
      <c r="A15" s="292" t="s">
        <v>263</v>
      </c>
      <c r="B15" s="292"/>
      <c r="C15" s="292"/>
      <c r="D15" s="292"/>
      <c r="E15" s="292"/>
      <c r="F15" s="292"/>
      <c r="G15" s="292"/>
      <c r="H15" s="292"/>
      <c r="I15" s="115">
        <v>10</v>
      </c>
      <c r="J15" s="116">
        <v>271021355</v>
      </c>
      <c r="K15" s="117">
        <f>SUM(K6:K14)</f>
        <v>267079115</v>
      </c>
    </row>
    <row r="16" spans="1:11" ht="15" customHeight="1">
      <c r="A16" s="291" t="s">
        <v>264</v>
      </c>
      <c r="B16" s="291"/>
      <c r="C16" s="291"/>
      <c r="D16" s="291"/>
      <c r="E16" s="291"/>
      <c r="F16" s="291"/>
      <c r="G16" s="291"/>
      <c r="H16" s="291"/>
      <c r="I16" s="81">
        <v>11</v>
      </c>
      <c r="J16" s="118">
        <v>0</v>
      </c>
      <c r="K16" s="118">
        <v>0</v>
      </c>
    </row>
    <row r="17" spans="1:11" ht="15.75" customHeight="1">
      <c r="A17" s="291" t="s">
        <v>265</v>
      </c>
      <c r="B17" s="291"/>
      <c r="C17" s="291"/>
      <c r="D17" s="291"/>
      <c r="E17" s="291"/>
      <c r="F17" s="291"/>
      <c r="G17" s="291"/>
      <c r="H17" s="291"/>
      <c r="I17" s="81">
        <v>12</v>
      </c>
      <c r="J17" s="118">
        <v>0</v>
      </c>
      <c r="K17" s="118">
        <v>0</v>
      </c>
    </row>
    <row r="18" spans="1:11" ht="15" customHeight="1">
      <c r="A18" s="291" t="s">
        <v>266</v>
      </c>
      <c r="B18" s="291"/>
      <c r="C18" s="291"/>
      <c r="D18" s="291"/>
      <c r="E18" s="291"/>
      <c r="F18" s="291"/>
      <c r="G18" s="291"/>
      <c r="H18" s="291"/>
      <c r="I18" s="81">
        <v>13</v>
      </c>
      <c r="J18" s="118">
        <v>0</v>
      </c>
      <c r="K18" s="118">
        <v>0</v>
      </c>
    </row>
    <row r="19" spans="1:11" ht="15.75" customHeight="1">
      <c r="A19" s="291" t="s">
        <v>267</v>
      </c>
      <c r="B19" s="291"/>
      <c r="C19" s="291"/>
      <c r="D19" s="291"/>
      <c r="E19" s="291"/>
      <c r="F19" s="291"/>
      <c r="G19" s="291"/>
      <c r="H19" s="291"/>
      <c r="I19" s="81">
        <v>14</v>
      </c>
      <c r="J19" s="118">
        <v>0</v>
      </c>
      <c r="K19" s="118">
        <v>0</v>
      </c>
    </row>
    <row r="20" spans="1:11" ht="14.25" customHeight="1">
      <c r="A20" s="291" t="s">
        <v>268</v>
      </c>
      <c r="B20" s="291"/>
      <c r="C20" s="291"/>
      <c r="D20" s="291"/>
      <c r="E20" s="291"/>
      <c r="F20" s="291"/>
      <c r="G20" s="291"/>
      <c r="H20" s="291"/>
      <c r="I20" s="81">
        <v>15</v>
      </c>
      <c r="J20" s="118">
        <v>0</v>
      </c>
      <c r="K20" s="118">
        <v>0</v>
      </c>
    </row>
    <row r="21" spans="1:11" ht="15" customHeight="1">
      <c r="A21" s="291" t="s">
        <v>269</v>
      </c>
      <c r="B21" s="291"/>
      <c r="C21" s="291"/>
      <c r="D21" s="291"/>
      <c r="E21" s="291"/>
      <c r="F21" s="291"/>
      <c r="G21" s="291"/>
      <c r="H21" s="291"/>
      <c r="I21" s="81">
        <v>16</v>
      </c>
      <c r="J21" s="118">
        <v>0</v>
      </c>
      <c r="K21" s="118">
        <v>0</v>
      </c>
    </row>
    <row r="22" spans="1:11" ht="24" customHeight="1">
      <c r="A22" s="292" t="s">
        <v>270</v>
      </c>
      <c r="B22" s="292"/>
      <c r="C22" s="292"/>
      <c r="D22" s="292"/>
      <c r="E22" s="292"/>
      <c r="F22" s="292"/>
      <c r="G22" s="292"/>
      <c r="H22" s="292"/>
      <c r="I22" s="82">
        <v>17</v>
      </c>
      <c r="J22" s="205">
        <f>SUM(J16:J21)</f>
        <v>0</v>
      </c>
      <c r="K22" s="205">
        <f>SUM(K16:K21)</f>
        <v>0</v>
      </c>
    </row>
    <row r="23" spans="1:11" ht="12.75">
      <c r="A23" s="293"/>
      <c r="B23" s="293"/>
      <c r="C23" s="293"/>
      <c r="D23" s="293"/>
      <c r="E23" s="293"/>
      <c r="F23" s="293"/>
      <c r="G23" s="293"/>
      <c r="H23" s="293"/>
      <c r="I23" s="293"/>
      <c r="J23" s="293"/>
      <c r="K23" s="293"/>
    </row>
    <row r="24" spans="1:11" ht="15" customHeight="1">
      <c r="A24" s="288" t="s">
        <v>271</v>
      </c>
      <c r="B24" s="288"/>
      <c r="C24" s="288"/>
      <c r="D24" s="288"/>
      <c r="E24" s="288"/>
      <c r="F24" s="288"/>
      <c r="G24" s="288"/>
      <c r="H24" s="288"/>
      <c r="I24" s="83">
        <v>18</v>
      </c>
      <c r="J24" s="206">
        <v>0</v>
      </c>
      <c r="K24" s="206">
        <v>0</v>
      </c>
    </row>
    <row r="25" spans="1:11" ht="17.25" customHeight="1">
      <c r="A25" s="289" t="s">
        <v>272</v>
      </c>
      <c r="B25" s="289"/>
      <c r="C25" s="289"/>
      <c r="D25" s="289"/>
      <c r="E25" s="289"/>
      <c r="F25" s="289"/>
      <c r="G25" s="289"/>
      <c r="H25" s="289"/>
      <c r="I25" s="84">
        <v>19</v>
      </c>
      <c r="J25" s="207">
        <v>0</v>
      </c>
      <c r="K25" s="207">
        <v>0</v>
      </c>
    </row>
    <row r="26" spans="1:11" ht="30" customHeight="1">
      <c r="A26" s="290" t="s">
        <v>273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</row>
  </sheetData>
  <sheetProtection selectLockedCells="1" selectUnlockedCells="1"/>
  <mergeCells count="27">
    <mergeCell ref="A1:K1"/>
    <mergeCell ref="C2:D2"/>
    <mergeCell ref="G2:H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H25"/>
    <mergeCell ref="A26:K26"/>
    <mergeCell ref="A18:H18"/>
    <mergeCell ref="A19:H19"/>
    <mergeCell ref="A20:H20"/>
    <mergeCell ref="A21:H21"/>
    <mergeCell ref="A22:H22"/>
    <mergeCell ref="A23:K23"/>
  </mergeCells>
  <conditionalFormatting sqref="G2:G3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16:K21 J6:K14">
      <formula1>999999999999</formula1>
    </dataValidation>
    <dataValidation type="whole" operator="greaterThanOrEqual" allowBlank="1" showErrorMessage="1" errorTitle="Pogrešan unos" error="Mogu se unijeti samo cjelobrojne pozitivne vrijednosti." sqref="J22:K23 J15:K15">
      <formula1>0</formula1>
    </dataValidation>
    <dataValidation type="whole" operator="notEqual" allowBlank="1" showErrorMessage="1" errorTitle="Pogrešan unos" error="Mogu se unijeti samo cjelobrojne vrijednosti." sqref="J24:K25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Danka</cp:lastModifiedBy>
  <cp:lastPrinted>2015-07-23T08:47:36Z</cp:lastPrinted>
  <dcterms:created xsi:type="dcterms:W3CDTF">2015-01-27T12:44:47Z</dcterms:created>
  <dcterms:modified xsi:type="dcterms:W3CDTF">2015-07-31T10:47:16Z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