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NT_D" sheetId="5" state="visible" r:id="rId6"/>
    <sheet name="PK" sheetId="6" state="visible" r:id="rId7"/>
    <sheet name="Bilješke" sheetId="7" state="visible" r:id="rId8"/>
  </sheets>
  <definedNames>
    <definedName function="false" hidden="false" localSheetId="1" name="_xlnm.Print_Area" vbProcedure="false">Bilanca!$A$1:$I$132</definedName>
    <definedName function="false" hidden="false" localSheetId="4" name="_xlnm.Print_Area" vbProcedure="false">NT_D!$A$1:$I$51</definedName>
    <definedName function="false" hidden="false" localSheetId="3" name="_xlnm.Print_Area" vbProcedure="false">NT_I!$A$1:$I$59</definedName>
    <definedName function="false" hidden="false" localSheetId="5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<sst xmlns="http://schemas.openxmlformats.org/spreadsheetml/2006/main" count="514" uniqueCount="451">
  <si>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</si>
  <si>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</si>
  <si>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</si>
  <si>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</si>
  <si>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Godišnji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</si>
  <si>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</si>
  <si>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</si>
  <si>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</si>
  <si>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</si>
  <si>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</si>
  <si>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</si>
  <si>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</si>
  <si>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</si>
  <si>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</si>
  <si>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</si>
  <si>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</si>
  <si>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</si>
  <si>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</si>
  <si>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</si>
  <si>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</si>
  <si>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</si>
  <si>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</si>
  <si>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</si>
  <si>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</si>
  <si>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</si>
  <si>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</si>
  <si>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</si>
  <si>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</si>
  <si>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KD</t>
  </si>
  <si>
    <t xml:space="preserve">          (KN-nije konsolidirano/KD-konsolidirano)</t>
  </si>
  <si>
    <t xml:space="preserve">KN</t>
  </si>
  <si>
    <t xml:space="preserve">Revidirano:   </t>
  </si>
  <si>
    <t xml:space="preserve">RD</t>
  </si>
  <si>
    <t xml:space="preserve">(RN-nije revidirano/RD-revidirano)</t>
  </si>
  <si>
    <t xml:space="preserve">RN</t>
  </si>
  <si>
    <t xml:space="preserve">Tvrtke ovisnih subjekata (prema MSFI):</t>
  </si>
  <si>
    <t xml:space="preserve">Sjedište:</t>
  </si>
  <si>
    <t xml:space="preserve">MB:</t>
  </si>
  <si>
    <t xml:space="preserve">PRAONICA PLAT D.O.O.</t>
  </si>
  <si>
    <t xml:space="preserve">MLINI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</si>
  <si>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</si>
  <si>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</si>
  <si>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</si>
  <si>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</si>
  <si>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</si>
  <si>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</si>
  <si>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RADONIĆ ANA</t>
  </si>
  <si>
    <t xml:space="preserve">(unosi se samo prezime i ime osobe za kontakt)</t>
  </si>
  <si>
    <t xml:space="preserve">Telefon:</t>
  </si>
  <si>
    <t xml:space="preserve">023205505</t>
  </si>
  <si>
    <t xml:space="preserve">Revizorsko društvo:</t>
  </si>
  <si>
    <t xml:space="preserve">REVICON D.O.O.</t>
  </si>
  <si>
    <t xml:space="preserve">(tvrtka revizorskog društva)</t>
  </si>
  <si>
    <t xml:space="preserve">Ovlašteni revizor:</t>
  </si>
  <si>
    <t xml:space="preserve">Martina Mustać</t>
  </si>
  <si>
    <t xml:space="preserve">(ime i prezime)</t>
  </si>
  <si>
    <t xml:space="preserve">BILANCA</t>
  </si>
  <si>
    <t xml:space="preserve">stanje na dan 31.12.2018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</si>
  <si>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</si>
  <si>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</si>
  <si>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</si>
  <si>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</si>
  <si>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</si>
  <si>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</t>
  </si>
  <si>
    <t xml:space="preserve">A)  POTRAŽIVANJA ZA UPISANI A NEUPLAĆENI KAPITAL</t>
  </si>
  <si>
    <r>
      <rPr>
        <b val="true"/>
        <sz val="9"/>
        <color rgb="FF333399"/>
        <rFont val="Arial"/>
        <family val="2"/>
        <charset val="238"/>
      </rPr>
      <t xml:space="preserve">B)  DUGOTRAJNA IMOVINA </t>
    </r>
    <r>
      <rPr>
        <sz val="9"/>
        <color rgb="FF33339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</si>
  <si>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</si>
  <si>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</si>
  <si>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</si>
  <si>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</si>
  <si>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</si>
  <si>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</si>
  <si>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</si>
  <si>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</si>
  <si>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</si>
  <si>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</si>
  <si>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</si>
  <si>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</si>
  <si>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</si>
  <si>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</si>
  <si>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</si>
  <si>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</si>
  <si>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</si>
  <si>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</si>
  <si>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</si>
  <si>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</si>
  <si>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</si>
  <si>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</si>
  <si>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</si>
  <si>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</si>
  <si>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</si>
  <si>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</si>
  <si>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</si>
  <si>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</si>
  <si>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</si>
  <si>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</si>
  <si>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</si>
  <si>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</si>
  <si>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</si>
  <si>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</si>
  <si>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color rgb="FF333399"/>
        <rFont val="Arial"/>
        <family val="2"/>
        <charset val="238"/>
      </rPr>
      <t xml:space="preserve">C)  KRATKOTRAJNA IMOVINA </t>
    </r>
    <r>
      <rPr>
        <sz val="9"/>
        <color rgb="FF33339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</si>
  <si>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</si>
  <si>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</si>
  <si>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</si>
  <si>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</si>
  <si>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</si>
  <si>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</si>
  <si>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</si>
  <si>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</si>
  <si>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</si>
  <si>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</si>
  <si>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</si>
  <si>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</si>
  <si>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</si>
  <si>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</si>
  <si>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</si>
  <si>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</si>
  <si>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</si>
  <si>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</si>
  <si>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</si>
  <si>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</si>
  <si>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color rgb="FF333399"/>
        <rFont val="Arial"/>
        <family val="2"/>
        <charset val="238"/>
      </rPr>
      <t xml:space="preserve">E)  UKUPNO AKTIVA </t>
    </r>
    <r>
      <rPr>
        <sz val="9"/>
        <color rgb="FF33339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</si>
  <si>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</si>
  <si>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</si>
  <si>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color rgb="FF333399"/>
        <rFont val="Arial"/>
        <family val="2"/>
        <charset val="238"/>
      </rPr>
      <t xml:space="preserve">A)  KAPITAL I REZERVE </t>
    </r>
    <r>
      <rPr>
        <sz val="9"/>
        <color rgb="FF33339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</si>
  <si>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</si>
  <si>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</si>
  <si>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</si>
  <si>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</si>
  <si>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</si>
  <si>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</si>
  <si>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</si>
  <si>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</si>
  <si>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</si>
  <si>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</si>
  <si>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</si>
  <si>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</si>
  <si>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</si>
  <si>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</si>
  <si>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</si>
  <si>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</si>
  <si>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</si>
  <si>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</si>
  <si>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</si>
  <si>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</si>
  <si>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color rgb="FF333399"/>
        <rFont val="Arial"/>
        <family val="2"/>
        <charset val="238"/>
      </rPr>
      <t xml:space="preserve">B)  REZERVIRANJA </t>
    </r>
    <r>
      <rPr>
        <sz val="9"/>
        <color rgb="FF33339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</si>
  <si>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</si>
  <si>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</si>
  <si>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</si>
  <si>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</si>
  <si>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</si>
  <si>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</si>
  <si>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color rgb="FF333399"/>
        <rFont val="Arial"/>
        <family val="2"/>
        <charset val="238"/>
      </rPr>
      <t xml:space="preserve">C)  DUGOROČNE OBVEZE </t>
    </r>
    <r>
      <rPr>
        <sz val="9"/>
        <color rgb="FF33339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</si>
  <si>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</si>
  <si>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</si>
  <si>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</si>
  <si>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</si>
  <si>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</si>
  <si>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</si>
  <si>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</si>
  <si>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</si>
  <si>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</si>
  <si>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</si>
  <si>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</si>
  <si>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color rgb="FF333399"/>
        <rFont val="Arial"/>
        <family val="2"/>
        <charset val="238"/>
      </rPr>
      <t xml:space="preserve">D)  KRATKOROČNE OBVEZE </t>
    </r>
    <r>
      <rPr>
        <sz val="9"/>
        <color rgb="FF33339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</si>
  <si>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</si>
  <si>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</si>
  <si>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</si>
  <si>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</si>
  <si>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</si>
  <si>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</si>
  <si>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color rgb="FF333399"/>
        <rFont val="Arial"/>
        <family val="2"/>
        <charset val="238"/>
      </rPr>
      <t xml:space="preserve">F) UKUPNO – PASIVA </t>
    </r>
    <r>
      <rPr>
        <sz val="9"/>
        <color rgb="FF33339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</si>
  <si>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</si>
  <si>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</si>
  <si>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01.01.2018 do 31.12.2018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</si>
  <si>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</si>
  <si>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</si>
  <si>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</si>
  <si>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</si>
  <si>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</si>
  <si>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</si>
  <si>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</si>
  <si>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</si>
  <si>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</si>
  <si>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</si>
  <si>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</si>
  <si>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</si>
  <si>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</si>
  <si>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</si>
  <si>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</si>
  <si>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</si>
  <si>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</si>
  <si>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</si>
  <si>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</si>
  <si>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</si>
  <si>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</si>
  <si>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</si>
  <si>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</si>
  <si>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</si>
  <si>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</si>
  <si>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</si>
  <si>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</si>
  <si>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</si>
  <si>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</si>
  <si>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</si>
  <si>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</si>
  <si>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</si>
  <si>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</si>
  <si>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</si>
  <si>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</si>
  <si>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</si>
  <si>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</si>
  <si>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</si>
  <si>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</si>
  <si>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</si>
  <si>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</si>
  <si>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</si>
  <si>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</si>
  <si>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</si>
  <si>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</si>
  <si>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</si>
  <si>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</si>
  <si>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</si>
  <si>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</si>
  <si>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</si>
  <si>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</si>
  <si>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</si>
  <si>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</si>
  <si>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</si>
  <si>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</si>
  <si>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</si>
  <si>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</si>
  <si>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</si>
  <si>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</si>
  <si>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</si>
  <si>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</si>
  <si>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</si>
  <si>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</si>
  <si>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</si>
  <si>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</si>
  <si>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</si>
  <si>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</si>
  <si>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</si>
  <si>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</si>
  <si>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</si>
  <si>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</si>
  <si>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</si>
  <si>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</si>
  <si>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</si>
  <si>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</si>
  <si>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</si>
  <si>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</si>
  <si>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</si>
  <si>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</si>
  <si>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</si>
  <si>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</si>
  <si>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</si>
  <si>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</si>
  <si>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</si>
  <si>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</si>
  <si>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</si>
  <si>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</si>
  <si>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</si>
  <si>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</si>
  <si>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</si>
  <si>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</si>
  <si>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</si>
  <si>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</si>
  <si>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</si>
  <si>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</si>
  <si>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</si>
  <si>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</si>
  <si>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</si>
  <si>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</si>
  <si>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</si>
  <si>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</si>
  <si>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</si>
  <si>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AOP
oznaka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</si>
  <si>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</si>
  <si>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</si>
  <si>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</si>
  <si>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</si>
  <si>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</si>
  <si>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</si>
  <si>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</si>
  <si>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</si>
  <si>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</si>
  <si>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</si>
  <si>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</si>
  <si>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</si>
  <si>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</si>
  <si>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</si>
  <si>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</si>
  <si>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</si>
  <si>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</si>
  <si>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</si>
  <si>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</si>
  <si>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</si>
  <si>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</si>
  <si>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</si>
  <si>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</si>
  <si>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</si>
  <si>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</si>
  <si>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</si>
  <si>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</si>
  <si>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</si>
  <si>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</si>
  <si>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</si>
  <si>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</si>
  <si>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</si>
  <si>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</si>
  <si>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</si>
  <si>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</si>
  <si>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</si>
  <si>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</si>
  <si>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</si>
  <si>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</si>
  <si>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</si>
  <si>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</si>
  <si>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</si>
  <si>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</si>
  <si>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</si>
  <si>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</si>
  <si>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</si>
  <si>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</si>
  <si>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</si>
  <si>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</si>
  <si>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</si>
  <si>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</si>
  <si>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</si>
  <si>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</si>
  <si>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</si>
  <si>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</si>
  <si>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NOVČANOM TIJEKU - Direktna metoda</t>
  </si>
  <si>
    <t xml:space="preserve">u razdoblju __.__.____ do __.__.____</t>
  </si>
  <si>
    <t xml:space="preserve"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</si>
  <si>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</si>
  <si>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</si>
  <si>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</si>
  <si>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</si>
  <si>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</si>
  <si>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</si>
  <si>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</si>
  <si>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</si>
  <si>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 val="true"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 xml:space="preserve">(AOP 001 do 008)</t>
    </r>
  </si>
  <si>
    <t xml:space="preserve">  9. Novčani izdaci za kamate</t>
  </si>
  <si>
    <t xml:space="preserve">10.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</si>
  <si>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</si>
  <si>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</si>
  <si>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</si>
  <si>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</si>
  <si>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</si>
  <si>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</si>
  <si>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</si>
  <si>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 val="true"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 xml:space="preserve"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</si>
  <si>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</si>
  <si>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</si>
  <si>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</si>
  <si>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</si>
  <si>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</si>
  <si>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 val="true"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 xml:space="preserve">(AOP 020 do 024)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</si>
  <si>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</si>
  <si>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</si>
  <si>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</si>
  <si>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</si>
  <si>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</si>
  <si>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 val="true"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 xml:space="preserve"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</si>
  <si>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</si>
  <si>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</si>
  <si>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</si>
  <si>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</si>
  <si>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</si>
  <si>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 val="true"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 xml:space="preserve">(AOP 032 do 036)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</si>
  <si>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031+037)</t>
    </r>
  </si>
  <si>
    <t xml:space="preserve">  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</si>
  <si>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 xml:space="preserve">(AOP 012 + 026 + 038 + 039)</t>
    </r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</si>
  <si>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040+041)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</si>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</sst>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#,##0.00"/>
    <numFmt numFmtId="171" formatCode="00"/>
  </numFmts>
  <fonts count="3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FFFF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rgb="FFFFFFFF"/>
      <name val="Times New Roman"/>
      <family val="1"/>
      <charset val="238"/>
    </font>
    <font>
      <sz val="10"/>
      <color rgb="FFFFFFFF"/>
      <name val="Calibri Light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7F7F8"/>
      </patternFill>
    </fill>
    <fill>
      <patternFill patternType="solid">
        <fgColor rgb="FFEFEFF0"/>
        <bgColor rgb="FFF7F7F8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DFDFE0"/>
      </patternFill>
    </fill>
    <fill>
      <patternFill patternType="solid">
        <fgColor rgb="FFDCE6F2"/>
        <bgColor rgb="FFDFDFE0"/>
      </patternFill>
    </fill>
    <fill>
      <patternFill patternType="solid">
        <fgColor rgb="FFF7F7F8"/>
        <bgColor rgb="FFFFFFFF"/>
      </patternFill>
    </fill>
    <fill>
      <patternFill patternType="solid">
        <fgColor rgb="FFDFDFE0"/>
        <bgColor rgb="FFDCE6F2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2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18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5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6" borderId="18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27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19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8" fillId="5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2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22" fillId="7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6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6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6" borderId="17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8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6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6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7" fillId="6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6" borderId="19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8" fontId="27" fillId="6" borderId="18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7" fillId="6" borderId="19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2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7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7" fillId="2" borderId="18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8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6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8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8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8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5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6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0" fontId="24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8" borderId="13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8" fillId="0" borderId="2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9" fontId="7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2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7" fillId="6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8" fontId="8" fillId="0" borderId="1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8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6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8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8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7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2" fillId="4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4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32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2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5" borderId="2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0" borderId="18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5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4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5" fillId="6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8" fontId="12" fillId="3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24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24" fillId="6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5" fillId="6" borderId="1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4" fillId="5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6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6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7F7F8"/>
      <rgbColor rgb="FFDCE6F2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F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1"/>
  <sheetViews>
    <sheetView showFormulas="false" showGridLines="true" showRowColHeaders="true" showZeros="true" rightToLeft="false" tabSelected="false" showOutlineSymbols="true" defaultGridColor="true" view="pageBreakPreview" topLeftCell="A13" colorId="64" zoomScale="75" zoomScaleNormal="120" zoomScalePageLayoutView="75" workbookViewId="0">
      <selection pane="topLeft" activeCell="C16" activeCellId="0" sqref="C16"/>
    </sheetView>
  </sheetViews>
  <sheetFormatPr defaultRowHeight="13.2" zeroHeight="false" outlineLevelRow="0" outlineLevelCol="0"/>
  <cols>
    <col collapsed="false" customWidth="true" hidden="false" outlineLevel="0" max="8" min="1" style="0" width="8.73"/>
    <col collapsed="false" customWidth="true" hidden="false" outlineLevel="0" max="9" min="9" style="0" width="13.43"/>
    <col collapsed="false" customWidth="true" hidden="false" outlineLevel="0" max="1025" min="10" style="0" width="8.73"/>
  </cols>
  <sheetData>
    <row r="1" customFormat="false" ht="15.6" hidden="false" customHeight="false" outlineLevel="0" collapsed="false">
      <c r="A1" s="1"/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customFormat="false" ht="13.8" hidden="false" customHeight="false" outlineLevel="0" collapsed="false">
      <c r="A3" s="5"/>
      <c r="B3" s="6"/>
      <c r="C3" s="6"/>
      <c r="D3" s="6"/>
      <c r="E3" s="6"/>
      <c r="F3" s="6"/>
      <c r="G3" s="6"/>
      <c r="H3" s="6"/>
      <c r="I3" s="6"/>
      <c r="J3" s="7"/>
    </row>
    <row r="4" customFormat="false" ht="33.6" hidden="false" customHeight="true" outlineLevel="0" collapsed="false">
      <c r="A4" s="8" t="s">
        <v>1</v>
      </c>
      <c r="B4" s="8"/>
      <c r="C4" s="8"/>
      <c r="D4" s="8"/>
      <c r="E4" s="9" t="n">
        <v>43101</v>
      </c>
      <c r="F4" s="9"/>
      <c r="G4" s="10" t="s">
        <v>2</v>
      </c>
      <c r="H4" s="9" t="n">
        <v>43465</v>
      </c>
      <c r="I4" s="9"/>
      <c r="J4" s="11"/>
    </row>
    <row r="5" s="13" customFormat="true" ht="10.2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</row>
    <row r="6" customFormat="false" ht="20.4" hidden="false" customHeight="true" outlineLevel="0" collapsed="false">
      <c r="A6" s="8"/>
      <c r="B6" s="14" t="s">
        <v>3</v>
      </c>
      <c r="C6" s="15"/>
      <c r="D6" s="15"/>
      <c r="E6" s="16" t="n">
        <v>2018</v>
      </c>
      <c r="F6" s="17"/>
      <c r="G6" s="10"/>
      <c r="H6" s="17"/>
      <c r="I6" s="17"/>
      <c r="J6" s="18"/>
    </row>
    <row r="7" s="19" customFormat="true" ht="10.95" hidden="false" customHeight="true" outlineLevel="0" collapsed="false">
      <c r="A7" s="8"/>
      <c r="B7" s="15"/>
      <c r="C7" s="15"/>
      <c r="D7" s="15"/>
      <c r="E7" s="17"/>
      <c r="F7" s="17"/>
      <c r="G7" s="10"/>
      <c r="H7" s="17"/>
      <c r="I7" s="17"/>
      <c r="J7" s="18"/>
    </row>
    <row r="8" customFormat="false" ht="37.95" hidden="false" customHeight="true" outlineLevel="0" collapsed="false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21"/>
    </row>
    <row r="9" customFormat="false" ht="13.8" hidden="false" customHeight="false" outlineLevel="0" collapsed="false">
      <c r="A9" s="22"/>
      <c r="B9" s="23"/>
      <c r="C9" s="23"/>
      <c r="D9" s="23"/>
      <c r="E9" s="24"/>
      <c r="F9" s="24"/>
      <c r="G9" s="23"/>
      <c r="H9" s="23"/>
      <c r="I9" s="25"/>
      <c r="J9" s="26"/>
    </row>
    <row r="10" customFormat="false" ht="25.95" hidden="false" customHeight="true" outlineLevel="0" collapsed="false">
      <c r="A10" s="27" t="s">
        <v>5</v>
      </c>
      <c r="B10" s="27"/>
      <c r="C10" s="28" t="s">
        <v>6</v>
      </c>
      <c r="D10" s="28"/>
      <c r="E10" s="29"/>
      <c r="F10" s="30" t="s">
        <v>7</v>
      </c>
      <c r="G10" s="30"/>
      <c r="H10" s="31" t="s">
        <v>8</v>
      </c>
      <c r="I10" s="31"/>
      <c r="J10" s="32"/>
    </row>
    <row r="11" customFormat="false" ht="15.6" hidden="false" customHeight="true" outlineLevel="0" collapsed="false">
      <c r="A11" s="22"/>
      <c r="B11" s="23"/>
      <c r="C11" s="23"/>
      <c r="D11" s="23"/>
      <c r="E11" s="33"/>
      <c r="F11" s="33"/>
      <c r="G11" s="33"/>
      <c r="H11" s="33"/>
      <c r="I11" s="33"/>
      <c r="J11" s="32"/>
    </row>
    <row r="12" customFormat="false" ht="21" hidden="false" customHeight="true" outlineLevel="0" collapsed="false">
      <c r="A12" s="34" t="s">
        <v>9</v>
      </c>
      <c r="B12" s="34"/>
      <c r="C12" s="28" t="s">
        <v>10</v>
      </c>
      <c r="D12" s="28"/>
      <c r="E12" s="29"/>
      <c r="F12" s="29"/>
      <c r="G12" s="33"/>
      <c r="H12" s="33"/>
      <c r="I12" s="33"/>
      <c r="J12" s="32"/>
    </row>
    <row r="13" customFormat="false" ht="10.95" hidden="false" customHeight="true" outlineLevel="0" collapsed="false">
      <c r="A13" s="29"/>
      <c r="B13" s="33"/>
      <c r="C13" s="23"/>
      <c r="D13" s="23"/>
      <c r="E13" s="23"/>
      <c r="F13" s="23"/>
      <c r="G13" s="23"/>
      <c r="H13" s="23"/>
      <c r="I13" s="23"/>
      <c r="J13" s="35"/>
    </row>
    <row r="14" customFormat="false" ht="22.95" hidden="false" customHeight="true" outlineLevel="0" collapsed="false">
      <c r="A14" s="36" t="s">
        <v>11</v>
      </c>
      <c r="B14" s="36"/>
      <c r="C14" s="28" t="s">
        <v>12</v>
      </c>
      <c r="D14" s="28"/>
      <c r="E14" s="37"/>
      <c r="F14" s="37"/>
      <c r="G14" s="38" t="s">
        <v>13</v>
      </c>
      <c r="H14" s="31" t="s">
        <v>14</v>
      </c>
      <c r="I14" s="31"/>
      <c r="J14" s="39"/>
    </row>
    <row r="15" customFormat="false" ht="14.4" hidden="false" customHeight="true" outlineLevel="0" collapsed="false">
      <c r="A15" s="29"/>
      <c r="B15" s="33"/>
      <c r="C15" s="23"/>
      <c r="D15" s="23"/>
      <c r="E15" s="23"/>
      <c r="F15" s="23"/>
      <c r="G15" s="23"/>
      <c r="H15" s="23"/>
      <c r="I15" s="23"/>
      <c r="J15" s="35"/>
    </row>
    <row r="16" customFormat="false" ht="13.2" hidden="false" customHeight="true" outlineLevel="0" collapsed="false">
      <c r="A16" s="36" t="s">
        <v>15</v>
      </c>
      <c r="B16" s="36"/>
      <c r="C16" s="28"/>
      <c r="D16" s="28"/>
      <c r="E16" s="40"/>
      <c r="F16" s="40"/>
      <c r="G16" s="40"/>
      <c r="H16" s="40"/>
      <c r="I16" s="40"/>
      <c r="J16" s="39"/>
    </row>
    <row r="17" customFormat="false" ht="14.4" hidden="false" customHeight="true" outlineLevel="0" collapsed="false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customFormat="false" ht="13.2" hidden="false" customHeight="false" outlineLevel="0" collapsed="false">
      <c r="A18" s="27" t="s">
        <v>16</v>
      </c>
      <c r="B18" s="27"/>
      <c r="C18" s="42" t="s">
        <v>17</v>
      </c>
      <c r="D18" s="42"/>
      <c r="E18" s="42"/>
      <c r="F18" s="42"/>
      <c r="G18" s="42"/>
      <c r="H18" s="42"/>
      <c r="I18" s="42"/>
      <c r="J18" s="42"/>
    </row>
    <row r="19" customFormat="false" ht="13.8" hidden="false" customHeight="false" outlineLevel="0" collapsed="false">
      <c r="A19" s="22"/>
      <c r="B19" s="23"/>
      <c r="C19" s="43"/>
      <c r="D19" s="23"/>
      <c r="E19" s="23"/>
      <c r="F19" s="23"/>
      <c r="G19" s="23"/>
      <c r="H19" s="23"/>
      <c r="I19" s="23"/>
      <c r="J19" s="35"/>
    </row>
    <row r="20" customFormat="false" ht="13.8" hidden="false" customHeight="false" outlineLevel="0" collapsed="false">
      <c r="A20" s="27" t="s">
        <v>18</v>
      </c>
      <c r="B20" s="27"/>
      <c r="C20" s="31" t="n">
        <v>23000</v>
      </c>
      <c r="D20" s="31"/>
      <c r="E20" s="23"/>
      <c r="F20" s="23"/>
      <c r="G20" s="42" t="s">
        <v>19</v>
      </c>
      <c r="H20" s="42"/>
      <c r="I20" s="42"/>
      <c r="J20" s="42"/>
    </row>
    <row r="21" customFormat="false" ht="13.8" hidden="false" customHeight="false" outlineLevel="0" collapsed="false">
      <c r="A21" s="22"/>
      <c r="B21" s="23"/>
      <c r="C21" s="23"/>
      <c r="D21" s="23"/>
      <c r="E21" s="23"/>
      <c r="F21" s="23"/>
      <c r="G21" s="23"/>
      <c r="H21" s="23"/>
      <c r="I21" s="23"/>
      <c r="J21" s="35"/>
    </row>
    <row r="22" customFormat="false" ht="13.2" hidden="false" customHeight="false" outlineLevel="0" collapsed="false">
      <c r="A22" s="27" t="s">
        <v>20</v>
      </c>
      <c r="B22" s="27"/>
      <c r="C22" s="42" t="s">
        <v>21</v>
      </c>
      <c r="D22" s="42"/>
      <c r="E22" s="42"/>
      <c r="F22" s="42"/>
      <c r="G22" s="42"/>
      <c r="H22" s="42"/>
      <c r="I22" s="42"/>
      <c r="J22" s="42"/>
    </row>
    <row r="23" customFormat="false" ht="13.8" hidden="false" customHeight="false" outlineLevel="0" collapsed="false">
      <c r="A23" s="22"/>
      <c r="B23" s="23"/>
      <c r="C23" s="23"/>
      <c r="D23" s="23"/>
      <c r="E23" s="23"/>
      <c r="F23" s="23"/>
      <c r="G23" s="23"/>
      <c r="H23" s="23"/>
      <c r="I23" s="23"/>
      <c r="J23" s="35"/>
    </row>
    <row r="24" customFormat="false" ht="13.85" hidden="false" customHeight="false" outlineLevel="0" collapsed="false">
      <c r="A24" s="27" t="s">
        <v>22</v>
      </c>
      <c r="B24" s="27"/>
      <c r="C24" s="44" t="s">
        <v>23</v>
      </c>
      <c r="D24" s="44"/>
      <c r="E24" s="44"/>
      <c r="F24" s="44"/>
      <c r="G24" s="44"/>
      <c r="H24" s="44"/>
      <c r="I24" s="44"/>
      <c r="J24" s="44"/>
    </row>
    <row r="25" customFormat="false" ht="13.8" hidden="false" customHeight="false" outlineLevel="0" collapsed="false">
      <c r="A25" s="22"/>
      <c r="B25" s="23"/>
      <c r="C25" s="43"/>
      <c r="D25" s="23"/>
      <c r="E25" s="23"/>
      <c r="F25" s="23"/>
      <c r="G25" s="23"/>
      <c r="H25" s="23"/>
      <c r="I25" s="23"/>
      <c r="J25" s="35"/>
    </row>
    <row r="26" customFormat="false" ht="13.85" hidden="false" customHeight="false" outlineLevel="0" collapsed="false">
      <c r="A26" s="27" t="s">
        <v>24</v>
      </c>
      <c r="B26" s="27"/>
      <c r="C26" s="44" t="s">
        <v>25</v>
      </c>
      <c r="D26" s="44"/>
      <c r="E26" s="44"/>
      <c r="F26" s="44"/>
      <c r="G26" s="44"/>
      <c r="H26" s="44"/>
      <c r="I26" s="44"/>
      <c r="J26" s="44"/>
    </row>
    <row r="27" customFormat="false" ht="13.95" hidden="false" customHeight="true" outlineLevel="0" collapsed="false">
      <c r="A27" s="22"/>
      <c r="B27" s="23"/>
      <c r="C27" s="43"/>
      <c r="D27" s="23"/>
      <c r="E27" s="23"/>
      <c r="F27" s="23"/>
      <c r="G27" s="23"/>
      <c r="H27" s="23"/>
      <c r="I27" s="23"/>
      <c r="J27" s="35"/>
    </row>
    <row r="28" customFormat="false" ht="22.95" hidden="false" customHeight="true" outlineLevel="0" collapsed="false">
      <c r="A28" s="34" t="s">
        <v>26</v>
      </c>
      <c r="B28" s="34"/>
      <c r="C28" s="31" t="n">
        <v>513</v>
      </c>
      <c r="D28" s="45"/>
      <c r="E28" s="46"/>
      <c r="F28" s="46"/>
      <c r="G28" s="46"/>
      <c r="H28" s="46"/>
      <c r="I28" s="26"/>
      <c r="J28" s="26"/>
    </row>
    <row r="29" customFormat="false" ht="13.8" hidden="false" customHeight="false" outlineLevel="0" collapsed="false">
      <c r="A29" s="22"/>
      <c r="B29" s="23"/>
      <c r="C29" s="23"/>
      <c r="D29" s="23"/>
      <c r="E29" s="23"/>
      <c r="F29" s="23"/>
      <c r="G29" s="23"/>
      <c r="H29" s="23"/>
      <c r="I29" s="23"/>
      <c r="J29" s="35"/>
    </row>
    <row r="30" customFormat="false" ht="14.4" hidden="false" customHeight="false" outlineLevel="0" collapsed="false">
      <c r="A30" s="27" t="s">
        <v>27</v>
      </c>
      <c r="B30" s="27"/>
      <c r="C30" s="28" t="s">
        <v>28</v>
      </c>
      <c r="D30" s="47" t="s">
        <v>29</v>
      </c>
      <c r="E30" s="47"/>
      <c r="F30" s="47"/>
      <c r="G30" s="47"/>
      <c r="H30" s="48" t="s">
        <v>30</v>
      </c>
      <c r="I30" s="49" t="s">
        <v>28</v>
      </c>
      <c r="J30" s="50"/>
    </row>
    <row r="31" customFormat="false" ht="13.8" hidden="false" customHeight="false" outlineLevel="0" collapsed="false">
      <c r="A31" s="27"/>
      <c r="B31" s="27"/>
      <c r="C31" s="51"/>
      <c r="D31" s="10"/>
      <c r="E31" s="40"/>
      <c r="F31" s="40"/>
      <c r="G31" s="40"/>
      <c r="H31" s="40"/>
      <c r="I31" s="52"/>
      <c r="J31" s="52"/>
    </row>
    <row r="32" customFormat="false" ht="13.8" hidden="false" customHeight="false" outlineLevel="0" collapsed="false">
      <c r="A32" s="27" t="s">
        <v>31</v>
      </c>
      <c r="B32" s="27"/>
      <c r="C32" s="31" t="s">
        <v>32</v>
      </c>
      <c r="D32" s="47" t="s">
        <v>33</v>
      </c>
      <c r="E32" s="47"/>
      <c r="F32" s="47"/>
      <c r="G32" s="47"/>
      <c r="H32" s="53" t="s">
        <v>34</v>
      </c>
      <c r="I32" s="54" t="s">
        <v>32</v>
      </c>
      <c r="J32" s="52"/>
    </row>
    <row r="33" customFormat="false" ht="13.8" hidden="false" customHeight="false" outlineLevel="0" collapsed="false">
      <c r="A33" s="22"/>
      <c r="B33" s="23"/>
      <c r="C33" s="23"/>
      <c r="D33" s="23"/>
      <c r="E33" s="23"/>
      <c r="F33" s="23"/>
      <c r="G33" s="23"/>
      <c r="H33" s="23"/>
      <c r="I33" s="23"/>
      <c r="J33" s="35"/>
    </row>
    <row r="34" customFormat="false" ht="13.2" hidden="false" customHeight="false" outlineLevel="0" collapsed="false">
      <c r="A34" s="47" t="s">
        <v>35</v>
      </c>
      <c r="B34" s="47"/>
      <c r="C34" s="47"/>
      <c r="D34" s="47"/>
      <c r="E34" s="10" t="s">
        <v>36</v>
      </c>
      <c r="F34" s="10"/>
      <c r="G34" s="10"/>
      <c r="H34" s="10"/>
      <c r="I34" s="10"/>
      <c r="J34" s="55" t="s">
        <v>37</v>
      </c>
    </row>
    <row r="35" customFormat="false" ht="13.8" hidden="false" customHeight="false" outlineLevel="0" collapsed="false">
      <c r="A35" s="22"/>
      <c r="B35" s="23"/>
      <c r="C35" s="23"/>
      <c r="D35" s="23"/>
      <c r="E35" s="23"/>
      <c r="F35" s="23"/>
      <c r="G35" s="23"/>
      <c r="H35" s="23"/>
      <c r="I35" s="23"/>
      <c r="J35" s="26"/>
    </row>
    <row r="36" customFormat="false" ht="13.2" hidden="false" customHeight="false" outlineLevel="0" collapsed="false">
      <c r="A36" s="56" t="s">
        <v>38</v>
      </c>
      <c r="B36" s="56"/>
      <c r="C36" s="56"/>
      <c r="D36" s="56"/>
      <c r="E36" s="57" t="s">
        <v>39</v>
      </c>
      <c r="F36" s="57"/>
      <c r="G36" s="57"/>
      <c r="H36" s="57"/>
      <c r="I36" s="57"/>
      <c r="J36" s="58" t="n">
        <v>3706249</v>
      </c>
    </row>
    <row r="37" customFormat="false" ht="13.8" hidden="false" customHeight="false" outlineLevel="0" collapsed="false">
      <c r="A37" s="22"/>
      <c r="B37" s="23"/>
      <c r="C37" s="43"/>
      <c r="D37" s="59"/>
      <c r="E37" s="59"/>
      <c r="F37" s="59"/>
      <c r="G37" s="59"/>
      <c r="H37" s="59"/>
      <c r="I37" s="59"/>
      <c r="J37" s="35"/>
    </row>
    <row r="38" customFormat="false" ht="13.2" hidden="false" customHeight="false" outlineLevel="0" collapsed="false">
      <c r="A38" s="57"/>
      <c r="B38" s="57"/>
      <c r="C38" s="57"/>
      <c r="D38" s="57"/>
      <c r="E38" s="57"/>
      <c r="F38" s="57"/>
      <c r="G38" s="57"/>
      <c r="H38" s="57"/>
      <c r="I38" s="57"/>
      <c r="J38" s="31"/>
    </row>
    <row r="39" customFormat="false" ht="13.8" hidden="false" customHeight="false" outlineLevel="0" collapsed="false">
      <c r="A39" s="22"/>
      <c r="B39" s="23"/>
      <c r="C39" s="43"/>
      <c r="D39" s="59"/>
      <c r="E39" s="59"/>
      <c r="F39" s="59"/>
      <c r="G39" s="59"/>
      <c r="H39" s="59"/>
      <c r="I39" s="33"/>
      <c r="J39" s="35"/>
    </row>
    <row r="40" customFormat="false" ht="13.2" hidden="false" customHeight="false" outlineLevel="0" collapsed="false">
      <c r="A40" s="57"/>
      <c r="B40" s="57"/>
      <c r="C40" s="57"/>
      <c r="D40" s="57"/>
      <c r="E40" s="57"/>
      <c r="F40" s="57"/>
      <c r="G40" s="57"/>
      <c r="H40" s="57"/>
      <c r="I40" s="57"/>
      <c r="J40" s="31"/>
    </row>
    <row r="41" customFormat="false" ht="13.8" hidden="false" customHeight="false" outlineLevel="0" collapsed="false">
      <c r="A41" s="22"/>
      <c r="B41" s="23"/>
      <c r="C41" s="43"/>
      <c r="D41" s="59"/>
      <c r="E41" s="59"/>
      <c r="F41" s="59"/>
      <c r="G41" s="59"/>
      <c r="H41" s="59"/>
      <c r="I41" s="33"/>
      <c r="J41" s="35"/>
    </row>
    <row r="42" customFormat="false" ht="13.2" hidden="false" customHeight="false" outlineLevel="0" collapsed="false">
      <c r="A42" s="57"/>
      <c r="B42" s="57"/>
      <c r="C42" s="57"/>
      <c r="D42" s="57"/>
      <c r="E42" s="57"/>
      <c r="F42" s="57"/>
      <c r="G42" s="57"/>
      <c r="H42" s="57"/>
      <c r="I42" s="57"/>
      <c r="J42" s="31"/>
    </row>
    <row r="43" customFormat="false" ht="13.8" hidden="false" customHeight="false" outlineLevel="0" collapsed="false">
      <c r="A43" s="60"/>
      <c r="B43" s="43"/>
      <c r="C43" s="43"/>
      <c r="D43" s="43"/>
      <c r="E43" s="23"/>
      <c r="F43" s="23"/>
      <c r="G43" s="43"/>
      <c r="H43" s="43"/>
      <c r="I43" s="43"/>
      <c r="J43" s="35"/>
    </row>
    <row r="44" customFormat="false" ht="13.2" hidden="false" customHeight="false" outlineLevel="0" collapsed="false">
      <c r="A44" s="57"/>
      <c r="B44" s="57"/>
      <c r="C44" s="57"/>
      <c r="D44" s="57"/>
      <c r="E44" s="57"/>
      <c r="F44" s="57"/>
      <c r="G44" s="57"/>
      <c r="H44" s="57"/>
      <c r="I44" s="57"/>
      <c r="J44" s="31"/>
    </row>
    <row r="45" customFormat="false" ht="13.8" hidden="false" customHeight="false" outlineLevel="0" collapsed="false">
      <c r="A45" s="60"/>
      <c r="B45" s="43"/>
      <c r="C45" s="43"/>
      <c r="D45" s="23"/>
      <c r="E45" s="61"/>
      <c r="F45" s="61"/>
      <c r="G45" s="43"/>
      <c r="H45" s="43"/>
      <c r="I45" s="23"/>
      <c r="J45" s="35"/>
    </row>
    <row r="46" customFormat="false" ht="13.2" hidden="false" customHeight="false" outlineLevel="0" collapsed="false">
      <c r="A46" s="57"/>
      <c r="B46" s="57"/>
      <c r="C46" s="57"/>
      <c r="D46" s="57"/>
      <c r="E46" s="57"/>
      <c r="F46" s="57"/>
      <c r="G46" s="57"/>
      <c r="H46" s="57"/>
      <c r="I46" s="57"/>
      <c r="J46" s="31"/>
    </row>
    <row r="47" customFormat="false" ht="13.8" hidden="false" customHeight="false" outlineLevel="0" collapsed="false">
      <c r="A47" s="60"/>
      <c r="B47" s="43"/>
      <c r="C47" s="43"/>
      <c r="D47" s="23"/>
      <c r="E47" s="23"/>
      <c r="F47" s="23"/>
      <c r="G47" s="43"/>
      <c r="H47" s="43"/>
      <c r="I47" s="23"/>
      <c r="J47" s="62" t="s">
        <v>40</v>
      </c>
    </row>
    <row r="48" customFormat="false" ht="13.8" hidden="false" customHeight="false" outlineLevel="0" collapsed="false">
      <c r="A48" s="60"/>
      <c r="B48" s="43"/>
      <c r="C48" s="43"/>
      <c r="D48" s="23"/>
      <c r="E48" s="23"/>
      <c r="F48" s="23"/>
      <c r="G48" s="43"/>
      <c r="H48" s="43"/>
      <c r="I48" s="23"/>
      <c r="J48" s="62" t="s">
        <v>41</v>
      </c>
    </row>
    <row r="49" customFormat="false" ht="14.4" hidden="false" customHeight="true" outlineLevel="0" collapsed="false">
      <c r="A49" s="34" t="s">
        <v>42</v>
      </c>
      <c r="B49" s="34"/>
      <c r="C49" s="31" t="s">
        <v>41</v>
      </c>
      <c r="D49" s="31"/>
      <c r="E49" s="63" t="s">
        <v>43</v>
      </c>
      <c r="F49" s="63"/>
      <c r="G49" s="42"/>
      <c r="H49" s="42"/>
      <c r="I49" s="42"/>
      <c r="J49" s="42"/>
    </row>
    <row r="50" customFormat="false" ht="13.8" hidden="false" customHeight="true" outlineLevel="0" collapsed="false">
      <c r="A50" s="60"/>
      <c r="B50" s="43"/>
      <c r="C50" s="43"/>
      <c r="D50" s="43"/>
      <c r="E50" s="23"/>
      <c r="F50" s="23"/>
      <c r="G50" s="64" t="s">
        <v>44</v>
      </c>
      <c r="H50" s="64"/>
      <c r="I50" s="64"/>
      <c r="J50" s="18"/>
    </row>
    <row r="51" customFormat="false" ht="13.95" hidden="false" customHeight="true" outlineLevel="0" collapsed="false">
      <c r="A51" s="34" t="s">
        <v>45</v>
      </c>
      <c r="B51" s="34"/>
      <c r="C51" s="42" t="s">
        <v>46</v>
      </c>
      <c r="D51" s="42"/>
      <c r="E51" s="42"/>
      <c r="F51" s="42"/>
      <c r="G51" s="42"/>
      <c r="H51" s="42"/>
      <c r="I51" s="42"/>
      <c r="J51" s="42"/>
    </row>
    <row r="52" customFormat="false" ht="13.8" hidden="false" customHeight="false" outlineLevel="0" collapsed="false">
      <c r="A52" s="22"/>
      <c r="B52" s="23"/>
      <c r="C52" s="46" t="s">
        <v>47</v>
      </c>
      <c r="D52" s="46"/>
      <c r="E52" s="46"/>
      <c r="F52" s="46"/>
      <c r="G52" s="46"/>
      <c r="H52" s="46"/>
      <c r="I52" s="46"/>
      <c r="J52" s="35"/>
    </row>
    <row r="53" customFormat="false" ht="13.8" hidden="false" customHeight="true" outlineLevel="0" collapsed="false">
      <c r="A53" s="34" t="s">
        <v>48</v>
      </c>
      <c r="B53" s="34"/>
      <c r="C53" s="65" t="s">
        <v>49</v>
      </c>
      <c r="D53" s="65"/>
      <c r="E53" s="65"/>
      <c r="F53" s="23"/>
      <c r="G53" s="23"/>
      <c r="H53" s="55"/>
      <c r="I53" s="55"/>
      <c r="J53" s="55"/>
    </row>
    <row r="54" customFormat="false" ht="13.8" hidden="false" customHeight="false" outlineLevel="0" collapsed="false">
      <c r="A54" s="22"/>
      <c r="B54" s="23"/>
      <c r="C54" s="43"/>
      <c r="D54" s="23"/>
      <c r="E54" s="23"/>
      <c r="F54" s="23"/>
      <c r="G54" s="23"/>
      <c r="H54" s="23"/>
      <c r="I54" s="23"/>
      <c r="J54" s="35"/>
    </row>
    <row r="55" customFormat="false" ht="14.4" hidden="false" customHeight="true" outlineLevel="0" collapsed="false">
      <c r="A55" s="34" t="s">
        <v>22</v>
      </c>
      <c r="B55" s="34"/>
      <c r="C55" s="66" t="s">
        <v>23</v>
      </c>
      <c r="D55" s="66"/>
      <c r="E55" s="66"/>
      <c r="F55" s="66"/>
      <c r="G55" s="66"/>
      <c r="H55" s="66"/>
      <c r="I55" s="66"/>
      <c r="J55" s="66"/>
    </row>
    <row r="56" customFormat="false" ht="13.8" hidden="false" customHeight="false" outlineLevel="0" collapsed="false">
      <c r="A56" s="22"/>
      <c r="B56" s="23"/>
      <c r="C56" s="23"/>
      <c r="D56" s="23"/>
      <c r="E56" s="23"/>
      <c r="F56" s="23"/>
      <c r="G56" s="23"/>
      <c r="H56" s="23"/>
      <c r="I56" s="23"/>
      <c r="J56" s="35"/>
    </row>
    <row r="57" customFormat="false" ht="13.8" hidden="false" customHeight="true" outlineLevel="0" collapsed="false">
      <c r="A57" s="34" t="s">
        <v>50</v>
      </c>
      <c r="B57" s="34"/>
      <c r="C57" s="67" t="s">
        <v>51</v>
      </c>
      <c r="D57" s="67"/>
      <c r="E57" s="67"/>
      <c r="F57" s="67"/>
      <c r="G57" s="67"/>
      <c r="H57" s="67"/>
      <c r="I57" s="67"/>
      <c r="J57" s="67"/>
    </row>
    <row r="58" customFormat="false" ht="14.4" hidden="false" customHeight="true" outlineLevel="0" collapsed="false">
      <c r="A58" s="22"/>
      <c r="B58" s="23"/>
      <c r="C58" s="64" t="s">
        <v>52</v>
      </c>
      <c r="D58" s="64"/>
      <c r="E58" s="64"/>
      <c r="F58" s="64"/>
      <c r="G58" s="23"/>
      <c r="H58" s="23"/>
      <c r="I58" s="23"/>
      <c r="J58" s="35"/>
    </row>
    <row r="59" customFormat="false" ht="13.8" hidden="false" customHeight="true" outlineLevel="0" collapsed="false">
      <c r="A59" s="34" t="s">
        <v>53</v>
      </c>
      <c r="B59" s="34"/>
      <c r="C59" s="67" t="s">
        <v>54</v>
      </c>
      <c r="D59" s="67"/>
      <c r="E59" s="67"/>
      <c r="F59" s="67"/>
      <c r="G59" s="67"/>
      <c r="H59" s="67"/>
      <c r="I59" s="67"/>
      <c r="J59" s="67"/>
    </row>
    <row r="60" customFormat="false" ht="14.4" hidden="false" customHeight="true" outlineLevel="0" collapsed="false">
      <c r="A60" s="68"/>
      <c r="B60" s="69"/>
      <c r="C60" s="70" t="s">
        <v>55</v>
      </c>
      <c r="D60" s="70"/>
      <c r="E60" s="70"/>
      <c r="F60" s="70"/>
      <c r="G60" s="70"/>
      <c r="H60" s="69"/>
      <c r="I60" s="69"/>
      <c r="J60" s="71"/>
    </row>
    <row r="67" customFormat="false" ht="27" hidden="false" customHeight="true" outlineLevel="0" collapsed="false"/>
    <row r="71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8:I8"/>
    <mergeCell ref="E9:F9"/>
    <mergeCell ref="G9:H9"/>
    <mergeCell ref="A10:B10"/>
    <mergeCell ref="C10:D10"/>
    <mergeCell ref="F10:G10"/>
    <mergeCell ref="H10:I10"/>
    <mergeCell ref="E11:F11"/>
    <mergeCell ref="G11:H11"/>
    <mergeCell ref="A12:B12"/>
    <mergeCell ref="C12:D12"/>
    <mergeCell ref="E12:F12"/>
    <mergeCell ref="G12:H12"/>
    <mergeCell ref="E13:F13"/>
    <mergeCell ref="G13:H13"/>
    <mergeCell ref="A14:B14"/>
    <mergeCell ref="C14:D14"/>
    <mergeCell ref="E14:F14"/>
    <mergeCell ref="H14:I14"/>
    <mergeCell ref="E15:F15"/>
    <mergeCell ref="G15:H15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E20:F20"/>
    <mergeCell ref="G20:J20"/>
    <mergeCell ref="E21:F21"/>
    <mergeCell ref="G21:H21"/>
    <mergeCell ref="A22:B22"/>
    <mergeCell ref="C22:J22"/>
    <mergeCell ref="E23:F23"/>
    <mergeCell ref="G23:H23"/>
    <mergeCell ref="A24:B24"/>
    <mergeCell ref="C24:J24"/>
    <mergeCell ref="E25:F25"/>
    <mergeCell ref="G25:H25"/>
    <mergeCell ref="A26:B26"/>
    <mergeCell ref="C26:J26"/>
    <mergeCell ref="E27:F27"/>
    <mergeCell ref="G27:H27"/>
    <mergeCell ref="A28:B28"/>
    <mergeCell ref="E28:F28"/>
    <mergeCell ref="G28:H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36:I36"/>
    <mergeCell ref="D37:I37"/>
    <mergeCell ref="A38:D38"/>
    <mergeCell ref="E38:I38"/>
    <mergeCell ref="E39:F39"/>
    <mergeCell ref="G39:H39"/>
    <mergeCell ref="A40:D40"/>
    <mergeCell ref="E40:I40"/>
    <mergeCell ref="A42:D42"/>
    <mergeCell ref="E42:I42"/>
    <mergeCell ref="C43:D43"/>
    <mergeCell ref="E43:F43"/>
    <mergeCell ref="G43:I43"/>
    <mergeCell ref="A44:D44"/>
    <mergeCell ref="E44:I44"/>
    <mergeCell ref="E45:F45"/>
    <mergeCell ref="G45:H45"/>
    <mergeCell ref="A46:D46"/>
    <mergeCell ref="E46:I46"/>
    <mergeCell ref="E47:F47"/>
    <mergeCell ref="G47:H47"/>
    <mergeCell ref="E48:F48"/>
    <mergeCell ref="G48:H48"/>
    <mergeCell ref="A49:B49"/>
    <mergeCell ref="C49:D49"/>
    <mergeCell ref="E49:F49"/>
    <mergeCell ref="G49:J49"/>
    <mergeCell ref="C50:D50"/>
    <mergeCell ref="E50:F50"/>
    <mergeCell ref="G50:I50"/>
    <mergeCell ref="A51:B51"/>
    <mergeCell ref="C51:J51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E56:F56"/>
    <mergeCell ref="G56:H56"/>
    <mergeCell ref="A57:B57"/>
    <mergeCell ref="C57:J57"/>
    <mergeCell ref="C58:F58"/>
    <mergeCell ref="A59:B59"/>
    <mergeCell ref="C59:J59"/>
    <mergeCell ref="C60:G60"/>
  </mergeCells>
  <dataValidations count="3">
    <dataValidation allowBlank="true" operator="between" showDropDown="false" showErrorMessage="true" showInputMessage="true" sqref="C32" type="list">
      <formula1>$H$32:$I$32</formula1>
      <formula2>0</formula2>
    </dataValidation>
    <dataValidation allowBlank="true" operator="between" showDropDown="false" showErrorMessage="true" showInputMessage="true" sqref="C30" type="list">
      <formula1>$H$30:$I$30</formula1>
      <formula2>0</formula2>
    </dataValidation>
    <dataValidation allowBlank="true" operator="between" showDropDown="false" showErrorMessage="true" showInputMessage="true" sqref="C49:D49" type="list">
      <formula1>$J$47:$J$48</formula1>
      <formula2>0</formula2>
    </dataValidation>
  </dataValidations>
  <hyperlinks>
    <hyperlink ref="C24" r:id="rId1" display="uprava@turisthotel.com.hr"/>
    <hyperlink ref="C26" r:id="rId2" display="www.turisthotel.com.hr"/>
    <hyperlink ref="C55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pageBreakPreview" topLeftCell="A49" colorId="64" zoomScale="75" zoomScaleNormal="120" zoomScalePageLayoutView="75" workbookViewId="0">
      <selection pane="topLeft" activeCell="I127" activeCellId="0" sqref="I127"/>
    </sheetView>
  </sheetViews>
  <sheetFormatPr defaultRowHeight="13.2" zeroHeight="false" outlineLevelRow="0" outlineLevelCol="0"/>
  <cols>
    <col collapsed="false" customWidth="true" hidden="false" outlineLevel="0" max="7" min="1" style="72" width="8.89"/>
    <col collapsed="false" customWidth="true" hidden="false" outlineLevel="0" max="9" min="8" style="72" width="15.8"/>
    <col collapsed="false" customWidth="true" hidden="false" outlineLevel="0" max="10" min="10" style="72" width="10.33"/>
    <col collapsed="false" customWidth="true" hidden="false" outlineLevel="0" max="1025" min="11" style="72" width="8.89"/>
  </cols>
  <sheetData>
    <row r="1" customFormat="false" ht="13.2" hidden="false" customHeight="true" outlineLevel="0" collapsed="false">
      <c r="A1" s="73" t="s">
        <v>56</v>
      </c>
      <c r="B1" s="73"/>
      <c r="C1" s="73"/>
      <c r="D1" s="73"/>
      <c r="E1" s="73"/>
      <c r="F1" s="73"/>
      <c r="G1" s="73"/>
      <c r="H1" s="73"/>
      <c r="I1" s="73"/>
    </row>
    <row r="2" customFormat="false" ht="13.4" hidden="false" customHeight="true" outlineLevel="0" collapsed="false">
      <c r="A2" s="74" t="s">
        <v>57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58</v>
      </c>
      <c r="B3" s="75"/>
      <c r="C3" s="75"/>
      <c r="D3" s="75"/>
      <c r="E3" s="75"/>
      <c r="F3" s="75"/>
      <c r="G3" s="75"/>
      <c r="H3" s="75"/>
      <c r="I3" s="75"/>
    </row>
    <row r="4" customFormat="false" ht="13.2" hidden="false" customHeight="true" outlineLevel="0" collapsed="false">
      <c r="A4" s="76" t="s">
        <v>59</v>
      </c>
      <c r="B4" s="76"/>
      <c r="C4" s="76"/>
      <c r="D4" s="76"/>
      <c r="E4" s="76"/>
      <c r="F4" s="76"/>
      <c r="G4" s="76"/>
      <c r="H4" s="76"/>
      <c r="I4" s="76"/>
    </row>
    <row r="5" customFormat="false" ht="41.4" hidden="false" customHeight="true" outlineLevel="0" collapsed="false">
      <c r="A5" s="77" t="s">
        <v>60</v>
      </c>
      <c r="B5" s="77"/>
      <c r="C5" s="77"/>
      <c r="D5" s="77"/>
      <c r="E5" s="77"/>
      <c r="F5" s="77"/>
      <c r="G5" s="78" t="s">
        <v>61</v>
      </c>
      <c r="H5" s="79" t="s">
        <v>62</v>
      </c>
      <c r="I5" s="80" t="s">
        <v>63</v>
      </c>
    </row>
    <row r="6" customFormat="false" ht="13.2" hidden="false" customHeight="false" outlineLevel="0" collapsed="false">
      <c r="A6" s="81" t="n">
        <v>1</v>
      </c>
      <c r="B6" s="81"/>
      <c r="C6" s="81"/>
      <c r="D6" s="81"/>
      <c r="E6" s="81"/>
      <c r="F6" s="81"/>
      <c r="G6" s="82" t="n">
        <v>2</v>
      </c>
      <c r="H6" s="83" t="n">
        <v>3</v>
      </c>
      <c r="I6" s="83" t="n">
        <v>4</v>
      </c>
    </row>
    <row r="7" customFormat="false" ht="13.2" hidden="false" customHeight="false" outlineLevel="0" collapsed="false">
      <c r="A7" s="84"/>
      <c r="B7" s="84"/>
      <c r="C7" s="84"/>
      <c r="D7" s="84"/>
      <c r="E7" s="84"/>
      <c r="F7" s="84"/>
      <c r="G7" s="84"/>
      <c r="H7" s="84"/>
      <c r="I7" s="84"/>
    </row>
    <row r="8" customFormat="false" ht="12.75" hidden="false" customHeight="true" outlineLevel="0" collapsed="false">
      <c r="A8" s="85" t="s">
        <v>64</v>
      </c>
      <c r="B8" s="85"/>
      <c r="C8" s="85"/>
      <c r="D8" s="85"/>
      <c r="E8" s="85"/>
      <c r="F8" s="85"/>
      <c r="G8" s="86" t="n">
        <v>1</v>
      </c>
      <c r="H8" s="87"/>
      <c r="I8" s="87"/>
    </row>
    <row r="9" customFormat="false" ht="12.75" hidden="false" customHeight="true" outlineLevel="0" collapsed="false">
      <c r="A9" s="88" t="s">
        <v>65</v>
      </c>
      <c r="B9" s="88"/>
      <c r="C9" s="88"/>
      <c r="D9" s="88"/>
      <c r="E9" s="88"/>
      <c r="F9" s="88"/>
      <c r="G9" s="89" t="n">
        <v>2</v>
      </c>
      <c r="H9" s="90" t="n">
        <f aca="false">H10+H17+H27+H38+H43</f>
        <v>360396517</v>
      </c>
      <c r="I9" s="90" t="n">
        <f aca="false">I10+I17+I27+I38+I43</f>
        <v>474551114</v>
      </c>
    </row>
    <row r="10" customFormat="false" ht="12.75" hidden="false" customHeight="true" outlineLevel="0" collapsed="false">
      <c r="A10" s="91" t="s">
        <v>66</v>
      </c>
      <c r="B10" s="91"/>
      <c r="C10" s="91"/>
      <c r="D10" s="91"/>
      <c r="E10" s="91"/>
      <c r="F10" s="91"/>
      <c r="G10" s="89" t="n">
        <v>3</v>
      </c>
      <c r="H10" s="90" t="n">
        <f aca="false">H11+H12+H13+H14+H15+H16</f>
        <v>724686</v>
      </c>
      <c r="I10" s="90" t="n">
        <f aca="false">I11+I12+I13+I14+I15+I16</f>
        <v>724686</v>
      </c>
    </row>
    <row r="11" customFormat="false" ht="12.75" hidden="false" customHeight="true" outlineLevel="0" collapsed="false">
      <c r="A11" s="92" t="s">
        <v>67</v>
      </c>
      <c r="B11" s="92"/>
      <c r="C11" s="92"/>
      <c r="D11" s="92"/>
      <c r="E11" s="92"/>
      <c r="F11" s="92"/>
      <c r="G11" s="86" t="n">
        <v>4</v>
      </c>
      <c r="H11" s="87"/>
      <c r="I11" s="87"/>
    </row>
    <row r="12" customFormat="false" ht="23.4" hidden="false" customHeight="true" outlineLevel="0" collapsed="false">
      <c r="A12" s="92" t="s">
        <v>68</v>
      </c>
      <c r="B12" s="92"/>
      <c r="C12" s="92"/>
      <c r="D12" s="92"/>
      <c r="E12" s="92"/>
      <c r="F12" s="92"/>
      <c r="G12" s="86" t="n">
        <v>5</v>
      </c>
      <c r="H12" s="87"/>
      <c r="I12" s="87"/>
    </row>
    <row r="13" customFormat="false" ht="12.75" hidden="false" customHeight="true" outlineLevel="0" collapsed="false">
      <c r="A13" s="92" t="s">
        <v>69</v>
      </c>
      <c r="B13" s="92"/>
      <c r="C13" s="92"/>
      <c r="D13" s="92"/>
      <c r="E13" s="92"/>
      <c r="F13" s="92"/>
      <c r="G13" s="86" t="n">
        <v>6</v>
      </c>
      <c r="H13" s="87" t="n">
        <v>724686</v>
      </c>
      <c r="I13" s="87" t="n">
        <v>724686</v>
      </c>
    </row>
    <row r="14" customFormat="false" ht="12.75" hidden="false" customHeight="true" outlineLevel="0" collapsed="false">
      <c r="A14" s="92" t="s">
        <v>70</v>
      </c>
      <c r="B14" s="92"/>
      <c r="C14" s="92"/>
      <c r="D14" s="92"/>
      <c r="E14" s="92"/>
      <c r="F14" s="92"/>
      <c r="G14" s="86" t="n">
        <v>7</v>
      </c>
      <c r="H14" s="87"/>
      <c r="I14" s="87"/>
    </row>
    <row r="15" customFormat="false" ht="12.75" hidden="false" customHeight="true" outlineLevel="0" collapsed="false">
      <c r="A15" s="92" t="s">
        <v>71</v>
      </c>
      <c r="B15" s="92"/>
      <c r="C15" s="92"/>
      <c r="D15" s="92"/>
      <c r="E15" s="92"/>
      <c r="F15" s="92"/>
      <c r="G15" s="86" t="n">
        <v>8</v>
      </c>
      <c r="H15" s="87"/>
      <c r="I15" s="87"/>
    </row>
    <row r="16" customFormat="false" ht="12.75" hidden="false" customHeight="true" outlineLevel="0" collapsed="false">
      <c r="A16" s="92" t="s">
        <v>72</v>
      </c>
      <c r="B16" s="92"/>
      <c r="C16" s="92"/>
      <c r="D16" s="92"/>
      <c r="E16" s="92"/>
      <c r="F16" s="92"/>
      <c r="G16" s="86" t="n">
        <v>9</v>
      </c>
      <c r="H16" s="87"/>
      <c r="I16" s="87"/>
    </row>
    <row r="17" customFormat="false" ht="12.75" hidden="false" customHeight="true" outlineLevel="0" collapsed="false">
      <c r="A17" s="91" t="s">
        <v>73</v>
      </c>
      <c r="B17" s="91"/>
      <c r="C17" s="91"/>
      <c r="D17" s="91"/>
      <c r="E17" s="91"/>
      <c r="F17" s="91"/>
      <c r="G17" s="89" t="n">
        <v>10</v>
      </c>
      <c r="H17" s="90" t="n">
        <f aca="false">H18+H19+H20+H21+H22+H23+H24+H25+H26</f>
        <v>277693271</v>
      </c>
      <c r="I17" s="90" t="n">
        <f aca="false">I18+I19+I20+I21+I22+I23+I24+I25+I26</f>
        <v>392713028</v>
      </c>
    </row>
    <row r="18" customFormat="false" ht="12.75" hidden="false" customHeight="true" outlineLevel="0" collapsed="false">
      <c r="A18" s="92" t="s">
        <v>74</v>
      </c>
      <c r="B18" s="92"/>
      <c r="C18" s="92"/>
      <c r="D18" s="92"/>
      <c r="E18" s="92"/>
      <c r="F18" s="92"/>
      <c r="G18" s="86" t="n">
        <v>11</v>
      </c>
      <c r="H18" s="87" t="n">
        <v>49976270</v>
      </c>
      <c r="I18" s="87" t="n">
        <v>51643106</v>
      </c>
    </row>
    <row r="19" customFormat="false" ht="12.75" hidden="false" customHeight="true" outlineLevel="0" collapsed="false">
      <c r="A19" s="92" t="s">
        <v>75</v>
      </c>
      <c r="B19" s="92"/>
      <c r="C19" s="92"/>
      <c r="D19" s="92"/>
      <c r="E19" s="92"/>
      <c r="F19" s="92"/>
      <c r="G19" s="86" t="n">
        <v>12</v>
      </c>
      <c r="H19" s="87" t="n">
        <v>174634228</v>
      </c>
      <c r="I19" s="87" t="n">
        <v>283041279</v>
      </c>
    </row>
    <row r="20" customFormat="false" ht="12.75" hidden="false" customHeight="true" outlineLevel="0" collapsed="false">
      <c r="A20" s="92" t="s">
        <v>76</v>
      </c>
      <c r="B20" s="92"/>
      <c r="C20" s="92"/>
      <c r="D20" s="92"/>
      <c r="E20" s="92"/>
      <c r="F20" s="92"/>
      <c r="G20" s="86" t="n">
        <v>13</v>
      </c>
      <c r="H20" s="87"/>
      <c r="I20" s="87"/>
    </row>
    <row r="21" customFormat="false" ht="12.75" hidden="false" customHeight="true" outlineLevel="0" collapsed="false">
      <c r="A21" s="92" t="s">
        <v>77</v>
      </c>
      <c r="B21" s="92"/>
      <c r="C21" s="92"/>
      <c r="D21" s="92"/>
      <c r="E21" s="92"/>
      <c r="F21" s="92"/>
      <c r="G21" s="86" t="n">
        <v>14</v>
      </c>
      <c r="H21" s="87" t="n">
        <v>5773442</v>
      </c>
      <c r="I21" s="87" t="n">
        <v>21236140</v>
      </c>
    </row>
    <row r="22" customFormat="false" ht="12.75" hidden="false" customHeight="true" outlineLevel="0" collapsed="false">
      <c r="A22" s="92" t="s">
        <v>78</v>
      </c>
      <c r="B22" s="92"/>
      <c r="C22" s="92"/>
      <c r="D22" s="92"/>
      <c r="E22" s="92"/>
      <c r="F22" s="92"/>
      <c r="G22" s="86" t="n">
        <v>15</v>
      </c>
      <c r="H22" s="87"/>
      <c r="I22" s="87"/>
    </row>
    <row r="23" customFormat="false" ht="12.75" hidden="false" customHeight="true" outlineLevel="0" collapsed="false">
      <c r="A23" s="92" t="s">
        <v>79</v>
      </c>
      <c r="B23" s="92"/>
      <c r="C23" s="92"/>
      <c r="D23" s="92"/>
      <c r="E23" s="92"/>
      <c r="F23" s="92"/>
      <c r="G23" s="86" t="n">
        <v>16</v>
      </c>
      <c r="H23" s="87" t="n">
        <v>13132512</v>
      </c>
      <c r="I23" s="87" t="n">
        <v>2668838</v>
      </c>
    </row>
    <row r="24" customFormat="false" ht="12.75" hidden="false" customHeight="true" outlineLevel="0" collapsed="false">
      <c r="A24" s="92" t="s">
        <v>80</v>
      </c>
      <c r="B24" s="92"/>
      <c r="C24" s="92"/>
      <c r="D24" s="92"/>
      <c r="E24" s="92"/>
      <c r="F24" s="92"/>
      <c r="G24" s="86" t="n">
        <v>17</v>
      </c>
      <c r="H24" s="87" t="n">
        <v>34007892</v>
      </c>
      <c r="I24" s="87" t="n">
        <v>29192710</v>
      </c>
    </row>
    <row r="25" customFormat="false" ht="12.75" hidden="false" customHeight="true" outlineLevel="0" collapsed="false">
      <c r="A25" s="92" t="s">
        <v>81</v>
      </c>
      <c r="B25" s="92"/>
      <c r="C25" s="92"/>
      <c r="D25" s="92"/>
      <c r="E25" s="92"/>
      <c r="F25" s="92"/>
      <c r="G25" s="86" t="n">
        <v>18</v>
      </c>
      <c r="H25" s="87" t="n">
        <v>168927</v>
      </c>
      <c r="I25" s="87" t="n">
        <v>168927</v>
      </c>
    </row>
    <row r="26" customFormat="false" ht="12.75" hidden="false" customHeight="true" outlineLevel="0" collapsed="false">
      <c r="A26" s="92" t="s">
        <v>82</v>
      </c>
      <c r="B26" s="92"/>
      <c r="C26" s="92"/>
      <c r="D26" s="92"/>
      <c r="E26" s="92"/>
      <c r="F26" s="92"/>
      <c r="G26" s="86" t="n">
        <v>19</v>
      </c>
      <c r="H26" s="87"/>
      <c r="I26" s="87" t="n">
        <v>4762028</v>
      </c>
    </row>
    <row r="27" customFormat="false" ht="12.75" hidden="false" customHeight="true" outlineLevel="0" collapsed="false">
      <c r="A27" s="91" t="s">
        <v>83</v>
      </c>
      <c r="B27" s="91"/>
      <c r="C27" s="91"/>
      <c r="D27" s="91"/>
      <c r="E27" s="91"/>
      <c r="F27" s="91"/>
      <c r="G27" s="89" t="n">
        <v>20</v>
      </c>
      <c r="H27" s="90" t="n">
        <f aca="false">SUM(H28:H37)</f>
        <v>81309662</v>
      </c>
      <c r="I27" s="90" t="n">
        <f aca="false">SUM(I28:I37)</f>
        <v>80520215</v>
      </c>
    </row>
    <row r="28" customFormat="false" ht="12.75" hidden="false" customHeight="true" outlineLevel="0" collapsed="false">
      <c r="A28" s="92" t="s">
        <v>84</v>
      </c>
      <c r="B28" s="92"/>
      <c r="C28" s="92"/>
      <c r="D28" s="92"/>
      <c r="E28" s="92"/>
      <c r="F28" s="92"/>
      <c r="G28" s="86" t="n">
        <v>21</v>
      </c>
      <c r="H28" s="87"/>
      <c r="I28" s="87"/>
    </row>
    <row r="29" customFormat="false" ht="12.75" hidden="false" customHeight="true" outlineLevel="0" collapsed="false">
      <c r="A29" s="92" t="s">
        <v>85</v>
      </c>
      <c r="B29" s="92"/>
      <c r="C29" s="92"/>
      <c r="D29" s="92"/>
      <c r="E29" s="92"/>
      <c r="F29" s="92"/>
      <c r="G29" s="86" t="n">
        <v>22</v>
      </c>
      <c r="H29" s="87"/>
      <c r="I29" s="87"/>
    </row>
    <row r="30" customFormat="false" ht="12.75" hidden="false" customHeight="true" outlineLevel="0" collapsed="false">
      <c r="A30" s="92" t="s">
        <v>86</v>
      </c>
      <c r="B30" s="92"/>
      <c r="C30" s="92"/>
      <c r="D30" s="92"/>
      <c r="E30" s="92"/>
      <c r="F30" s="92"/>
      <c r="G30" s="86" t="n">
        <v>23</v>
      </c>
      <c r="H30" s="87"/>
      <c r="I30" s="87"/>
    </row>
    <row r="31" customFormat="false" ht="24.6" hidden="false" customHeight="true" outlineLevel="0" collapsed="false">
      <c r="A31" s="92" t="s">
        <v>87</v>
      </c>
      <c r="B31" s="92"/>
      <c r="C31" s="92"/>
      <c r="D31" s="92"/>
      <c r="E31" s="92"/>
      <c r="F31" s="92"/>
      <c r="G31" s="86" t="n">
        <v>24</v>
      </c>
      <c r="H31" s="87"/>
      <c r="I31" s="87"/>
    </row>
    <row r="32" customFormat="false" ht="24" hidden="false" customHeight="true" outlineLevel="0" collapsed="false">
      <c r="A32" s="92" t="s">
        <v>88</v>
      </c>
      <c r="B32" s="92"/>
      <c r="C32" s="92"/>
      <c r="D32" s="92"/>
      <c r="E32" s="92"/>
      <c r="F32" s="92"/>
      <c r="G32" s="86" t="n">
        <v>25</v>
      </c>
      <c r="H32" s="87"/>
      <c r="I32" s="87"/>
    </row>
    <row r="33" customFormat="false" ht="26.4" hidden="false" customHeight="true" outlineLevel="0" collapsed="false">
      <c r="A33" s="92" t="s">
        <v>89</v>
      </c>
      <c r="B33" s="92"/>
      <c r="C33" s="92"/>
      <c r="D33" s="92"/>
      <c r="E33" s="92"/>
      <c r="F33" s="92"/>
      <c r="G33" s="86" t="n">
        <v>26</v>
      </c>
      <c r="H33" s="87"/>
      <c r="I33" s="87"/>
    </row>
    <row r="34" customFormat="false" ht="12.75" hidden="false" customHeight="true" outlineLevel="0" collapsed="false">
      <c r="A34" s="92" t="s">
        <v>90</v>
      </c>
      <c r="B34" s="92"/>
      <c r="C34" s="92"/>
      <c r="D34" s="92"/>
      <c r="E34" s="92"/>
      <c r="F34" s="92"/>
      <c r="G34" s="86" t="n">
        <v>27</v>
      </c>
      <c r="H34" s="87" t="n">
        <v>2844665</v>
      </c>
      <c r="I34" s="87" t="n">
        <v>3017057</v>
      </c>
    </row>
    <row r="35" customFormat="false" ht="12.75" hidden="false" customHeight="true" outlineLevel="0" collapsed="false">
      <c r="A35" s="92" t="s">
        <v>91</v>
      </c>
      <c r="B35" s="92"/>
      <c r="C35" s="92"/>
      <c r="D35" s="92"/>
      <c r="E35" s="92"/>
      <c r="F35" s="92"/>
      <c r="G35" s="86" t="n">
        <v>28</v>
      </c>
      <c r="H35" s="87" t="n">
        <v>78464997</v>
      </c>
      <c r="I35" s="87" t="n">
        <v>77503158</v>
      </c>
    </row>
    <row r="36" customFormat="false" ht="12.75" hidden="false" customHeight="true" outlineLevel="0" collapsed="false">
      <c r="A36" s="92" t="s">
        <v>92</v>
      </c>
      <c r="B36" s="92"/>
      <c r="C36" s="92"/>
      <c r="D36" s="92"/>
      <c r="E36" s="92"/>
      <c r="F36" s="92"/>
      <c r="G36" s="86" t="n">
        <v>29</v>
      </c>
      <c r="H36" s="87"/>
      <c r="I36" s="87"/>
    </row>
    <row r="37" customFormat="false" ht="12.75" hidden="false" customHeight="true" outlineLevel="0" collapsed="false">
      <c r="A37" s="92" t="s">
        <v>93</v>
      </c>
      <c r="B37" s="92"/>
      <c r="C37" s="92"/>
      <c r="D37" s="92"/>
      <c r="E37" s="92"/>
      <c r="F37" s="92"/>
      <c r="G37" s="86" t="n">
        <v>30</v>
      </c>
      <c r="H37" s="87"/>
      <c r="I37" s="87"/>
    </row>
    <row r="38" customFormat="false" ht="12.75" hidden="false" customHeight="true" outlineLevel="0" collapsed="false">
      <c r="A38" s="91" t="s">
        <v>94</v>
      </c>
      <c r="B38" s="91"/>
      <c r="C38" s="91"/>
      <c r="D38" s="91"/>
      <c r="E38" s="91"/>
      <c r="F38" s="91"/>
      <c r="G38" s="89" t="n">
        <v>31</v>
      </c>
      <c r="H38" s="90" t="n">
        <f aca="false">H39+H40+H41+H42</f>
        <v>0</v>
      </c>
      <c r="I38" s="90" t="n">
        <f aca="false">I39+I40+I41+I42</f>
        <v>0</v>
      </c>
    </row>
    <row r="39" customFormat="false" ht="12.75" hidden="false" customHeight="true" outlineLevel="0" collapsed="false">
      <c r="A39" s="92" t="s">
        <v>95</v>
      </c>
      <c r="B39" s="92"/>
      <c r="C39" s="92"/>
      <c r="D39" s="92"/>
      <c r="E39" s="92"/>
      <c r="F39" s="92"/>
      <c r="G39" s="86" t="n">
        <v>32</v>
      </c>
      <c r="H39" s="87"/>
      <c r="I39" s="87"/>
    </row>
    <row r="40" customFormat="false" ht="12.75" hidden="false" customHeight="true" outlineLevel="0" collapsed="false">
      <c r="A40" s="92" t="s">
        <v>96</v>
      </c>
      <c r="B40" s="92"/>
      <c r="C40" s="92"/>
      <c r="D40" s="92"/>
      <c r="E40" s="92"/>
      <c r="F40" s="92"/>
      <c r="G40" s="86" t="n">
        <v>33</v>
      </c>
      <c r="H40" s="87"/>
      <c r="I40" s="87"/>
    </row>
    <row r="41" customFormat="false" ht="12.75" hidden="false" customHeight="true" outlineLevel="0" collapsed="false">
      <c r="A41" s="92" t="s">
        <v>97</v>
      </c>
      <c r="B41" s="92"/>
      <c r="C41" s="92"/>
      <c r="D41" s="92"/>
      <c r="E41" s="92"/>
      <c r="F41" s="92"/>
      <c r="G41" s="86" t="n">
        <v>34</v>
      </c>
      <c r="H41" s="87"/>
      <c r="I41" s="87"/>
    </row>
    <row r="42" customFormat="false" ht="12.75" hidden="false" customHeight="true" outlineLevel="0" collapsed="false">
      <c r="A42" s="92" t="s">
        <v>98</v>
      </c>
      <c r="B42" s="92"/>
      <c r="C42" s="92"/>
      <c r="D42" s="92"/>
      <c r="E42" s="92"/>
      <c r="F42" s="92"/>
      <c r="G42" s="86" t="n">
        <v>35</v>
      </c>
      <c r="H42" s="87"/>
      <c r="I42" s="87"/>
    </row>
    <row r="43" customFormat="false" ht="12.75" hidden="false" customHeight="true" outlineLevel="0" collapsed="false">
      <c r="A43" s="93" t="s">
        <v>99</v>
      </c>
      <c r="B43" s="93"/>
      <c r="C43" s="93"/>
      <c r="D43" s="93"/>
      <c r="E43" s="93"/>
      <c r="F43" s="93"/>
      <c r="G43" s="86" t="n">
        <v>36</v>
      </c>
      <c r="H43" s="87" t="n">
        <v>668898</v>
      </c>
      <c r="I43" s="87" t="n">
        <v>593185</v>
      </c>
    </row>
    <row r="44" customFormat="false" ht="12.75" hidden="false" customHeight="true" outlineLevel="0" collapsed="false">
      <c r="A44" s="88" t="s">
        <v>100</v>
      </c>
      <c r="B44" s="88"/>
      <c r="C44" s="88"/>
      <c r="D44" s="88"/>
      <c r="E44" s="88"/>
      <c r="F44" s="88"/>
      <c r="G44" s="89" t="n">
        <v>37</v>
      </c>
      <c r="H44" s="90" t="n">
        <f aca="false">H45+H53+H60+H70</f>
        <v>148470989</v>
      </c>
      <c r="I44" s="90" t="n">
        <f aca="false">I45+I53+I60+I70</f>
        <v>164711717</v>
      </c>
    </row>
    <row r="45" customFormat="false" ht="12.75" hidden="false" customHeight="true" outlineLevel="0" collapsed="false">
      <c r="A45" s="91" t="s">
        <v>101</v>
      </c>
      <c r="B45" s="91"/>
      <c r="C45" s="91"/>
      <c r="D45" s="91"/>
      <c r="E45" s="91"/>
      <c r="F45" s="91"/>
      <c r="G45" s="89" t="n">
        <v>38</v>
      </c>
      <c r="H45" s="90" t="n">
        <f aca="false">SUM(H46:H52)</f>
        <v>2487200</v>
      </c>
      <c r="I45" s="90" t="n">
        <f aca="false">SUM(I46:I52)</f>
        <v>2905287</v>
      </c>
    </row>
    <row r="46" customFormat="false" ht="12.75" hidden="false" customHeight="true" outlineLevel="0" collapsed="false">
      <c r="A46" s="92" t="s">
        <v>102</v>
      </c>
      <c r="B46" s="92"/>
      <c r="C46" s="92"/>
      <c r="D46" s="92"/>
      <c r="E46" s="92"/>
      <c r="F46" s="92"/>
      <c r="G46" s="86" t="n">
        <v>39</v>
      </c>
      <c r="H46" s="87" t="n">
        <v>1913638</v>
      </c>
      <c r="I46" s="87" t="n">
        <v>1948811</v>
      </c>
    </row>
    <row r="47" customFormat="false" ht="12.75" hidden="false" customHeight="true" outlineLevel="0" collapsed="false">
      <c r="A47" s="92" t="s">
        <v>103</v>
      </c>
      <c r="B47" s="92"/>
      <c r="C47" s="92"/>
      <c r="D47" s="92"/>
      <c r="E47" s="92"/>
      <c r="F47" s="92"/>
      <c r="G47" s="86" t="n">
        <v>40</v>
      </c>
      <c r="H47" s="87"/>
      <c r="I47" s="87"/>
    </row>
    <row r="48" customFormat="false" ht="12.75" hidden="false" customHeight="true" outlineLevel="0" collapsed="false">
      <c r="A48" s="92" t="s">
        <v>104</v>
      </c>
      <c r="B48" s="92"/>
      <c r="C48" s="92"/>
      <c r="D48" s="92"/>
      <c r="E48" s="92"/>
      <c r="F48" s="92"/>
      <c r="G48" s="86" t="n">
        <v>41</v>
      </c>
      <c r="H48" s="87"/>
      <c r="I48" s="87"/>
    </row>
    <row r="49" customFormat="false" ht="12.75" hidden="false" customHeight="true" outlineLevel="0" collapsed="false">
      <c r="A49" s="92" t="s">
        <v>105</v>
      </c>
      <c r="B49" s="92"/>
      <c r="C49" s="92"/>
      <c r="D49" s="92"/>
      <c r="E49" s="92"/>
      <c r="F49" s="92"/>
      <c r="G49" s="86" t="n">
        <v>42</v>
      </c>
      <c r="H49" s="87"/>
      <c r="I49" s="87"/>
    </row>
    <row r="50" customFormat="false" ht="12.75" hidden="false" customHeight="true" outlineLevel="0" collapsed="false">
      <c r="A50" s="92" t="s">
        <v>106</v>
      </c>
      <c r="B50" s="92"/>
      <c r="C50" s="92"/>
      <c r="D50" s="92"/>
      <c r="E50" s="92"/>
      <c r="F50" s="92"/>
      <c r="G50" s="86" t="n">
        <v>43</v>
      </c>
      <c r="H50" s="87" t="n">
        <v>573562</v>
      </c>
      <c r="I50" s="87" t="n">
        <v>956476</v>
      </c>
    </row>
    <row r="51" customFormat="false" ht="12.75" hidden="false" customHeight="true" outlineLevel="0" collapsed="false">
      <c r="A51" s="92" t="s">
        <v>107</v>
      </c>
      <c r="B51" s="92"/>
      <c r="C51" s="92"/>
      <c r="D51" s="92"/>
      <c r="E51" s="92"/>
      <c r="F51" s="92"/>
      <c r="G51" s="86" t="n">
        <v>44</v>
      </c>
      <c r="H51" s="87"/>
      <c r="I51" s="87"/>
    </row>
    <row r="52" customFormat="false" ht="12.75" hidden="false" customHeight="true" outlineLevel="0" collapsed="false">
      <c r="A52" s="92" t="s">
        <v>108</v>
      </c>
      <c r="B52" s="92"/>
      <c r="C52" s="92"/>
      <c r="D52" s="92"/>
      <c r="E52" s="92"/>
      <c r="F52" s="92"/>
      <c r="G52" s="86" t="n">
        <v>45</v>
      </c>
      <c r="H52" s="87"/>
      <c r="I52" s="87"/>
    </row>
    <row r="53" customFormat="false" ht="12.75" hidden="false" customHeight="true" outlineLevel="0" collapsed="false">
      <c r="A53" s="91" t="s">
        <v>109</v>
      </c>
      <c r="B53" s="91"/>
      <c r="C53" s="91"/>
      <c r="D53" s="91"/>
      <c r="E53" s="91"/>
      <c r="F53" s="91"/>
      <c r="G53" s="89" t="n">
        <v>46</v>
      </c>
      <c r="H53" s="90" t="n">
        <f aca="false">SUM(H54:H59)</f>
        <v>13361168</v>
      </c>
      <c r="I53" s="90" t="n">
        <f aca="false">SUM(I54:I59)</f>
        <v>14183390</v>
      </c>
    </row>
    <row r="54" customFormat="false" ht="12.75" hidden="false" customHeight="true" outlineLevel="0" collapsed="false">
      <c r="A54" s="92" t="s">
        <v>110</v>
      </c>
      <c r="B54" s="92"/>
      <c r="C54" s="92"/>
      <c r="D54" s="92"/>
      <c r="E54" s="92"/>
      <c r="F54" s="92"/>
      <c r="G54" s="86" t="n">
        <v>47</v>
      </c>
      <c r="H54" s="87"/>
      <c r="I54" s="87"/>
    </row>
    <row r="55" customFormat="false" ht="12.75" hidden="false" customHeight="true" outlineLevel="0" collapsed="false">
      <c r="A55" s="92" t="s">
        <v>111</v>
      </c>
      <c r="B55" s="92"/>
      <c r="C55" s="92"/>
      <c r="D55" s="92"/>
      <c r="E55" s="92"/>
      <c r="F55" s="92"/>
      <c r="G55" s="86" t="n">
        <v>48</v>
      </c>
      <c r="H55" s="87"/>
      <c r="I55" s="87"/>
    </row>
    <row r="56" customFormat="false" ht="12.75" hidden="false" customHeight="true" outlineLevel="0" collapsed="false">
      <c r="A56" s="92" t="s">
        <v>112</v>
      </c>
      <c r="B56" s="92"/>
      <c r="C56" s="92"/>
      <c r="D56" s="92"/>
      <c r="E56" s="92"/>
      <c r="F56" s="92"/>
      <c r="G56" s="86" t="n">
        <v>49</v>
      </c>
      <c r="H56" s="87" t="n">
        <v>12994087</v>
      </c>
      <c r="I56" s="87" t="n">
        <v>13840793</v>
      </c>
    </row>
    <row r="57" customFormat="false" ht="12.75" hidden="false" customHeight="true" outlineLevel="0" collapsed="false">
      <c r="A57" s="92" t="s">
        <v>113</v>
      </c>
      <c r="B57" s="92"/>
      <c r="C57" s="92"/>
      <c r="D57" s="92"/>
      <c r="E57" s="92"/>
      <c r="F57" s="92"/>
      <c r="G57" s="86" t="n">
        <v>50</v>
      </c>
      <c r="H57" s="87" t="n">
        <v>85969</v>
      </c>
      <c r="I57" s="87" t="n">
        <v>105358</v>
      </c>
    </row>
    <row r="58" customFormat="false" ht="12.75" hidden="false" customHeight="true" outlineLevel="0" collapsed="false">
      <c r="A58" s="92" t="s">
        <v>114</v>
      </c>
      <c r="B58" s="92"/>
      <c r="C58" s="92"/>
      <c r="D58" s="92"/>
      <c r="E58" s="92"/>
      <c r="F58" s="92"/>
      <c r="G58" s="86" t="n">
        <v>51</v>
      </c>
      <c r="H58" s="87" t="n">
        <v>281112</v>
      </c>
      <c r="I58" s="87" t="n">
        <v>237239</v>
      </c>
    </row>
    <row r="59" customFormat="false" ht="12.75" hidden="false" customHeight="true" outlineLevel="0" collapsed="false">
      <c r="A59" s="92" t="s">
        <v>115</v>
      </c>
      <c r="B59" s="92"/>
      <c r="C59" s="92"/>
      <c r="D59" s="92"/>
      <c r="E59" s="92"/>
      <c r="F59" s="92"/>
      <c r="G59" s="86" t="n">
        <v>52</v>
      </c>
      <c r="H59" s="87"/>
      <c r="I59" s="87"/>
    </row>
    <row r="60" customFormat="false" ht="12.75" hidden="false" customHeight="true" outlineLevel="0" collapsed="false">
      <c r="A60" s="91" t="s">
        <v>116</v>
      </c>
      <c r="B60" s="91"/>
      <c r="C60" s="91"/>
      <c r="D60" s="91"/>
      <c r="E60" s="91"/>
      <c r="F60" s="91"/>
      <c r="G60" s="89" t="n">
        <v>53</v>
      </c>
      <c r="H60" s="90" t="n">
        <f aca="false">SUM(H61:H69)</f>
        <v>68902086</v>
      </c>
      <c r="I60" s="90" t="n">
        <f aca="false">SUM(I61:I69)</f>
        <v>88563519</v>
      </c>
    </row>
    <row r="61" customFormat="false" ht="12.75" hidden="false" customHeight="true" outlineLevel="0" collapsed="false">
      <c r="A61" s="92" t="s">
        <v>84</v>
      </c>
      <c r="B61" s="92"/>
      <c r="C61" s="92"/>
      <c r="D61" s="92"/>
      <c r="E61" s="92"/>
      <c r="F61" s="92"/>
      <c r="G61" s="86" t="n">
        <v>54</v>
      </c>
      <c r="H61" s="87"/>
      <c r="I61" s="87"/>
    </row>
    <row r="62" customFormat="false" ht="12.75" hidden="false" customHeight="true" outlineLevel="0" collapsed="false">
      <c r="A62" s="92" t="s">
        <v>85</v>
      </c>
      <c r="B62" s="92"/>
      <c r="C62" s="92"/>
      <c r="D62" s="92"/>
      <c r="E62" s="92"/>
      <c r="F62" s="92"/>
      <c r="G62" s="86" t="n">
        <v>55</v>
      </c>
      <c r="H62" s="87"/>
      <c r="I62" s="87"/>
    </row>
    <row r="63" customFormat="false" ht="12.75" hidden="false" customHeight="true" outlineLevel="0" collapsed="false">
      <c r="A63" s="92" t="s">
        <v>86</v>
      </c>
      <c r="B63" s="92"/>
      <c r="C63" s="92"/>
      <c r="D63" s="92"/>
      <c r="E63" s="92"/>
      <c r="F63" s="92"/>
      <c r="G63" s="86" t="n">
        <v>56</v>
      </c>
      <c r="H63" s="87"/>
      <c r="I63" s="87"/>
    </row>
    <row r="64" customFormat="false" ht="23.4" hidden="false" customHeight="true" outlineLevel="0" collapsed="false">
      <c r="A64" s="92" t="s">
        <v>117</v>
      </c>
      <c r="B64" s="92"/>
      <c r="C64" s="92"/>
      <c r="D64" s="92"/>
      <c r="E64" s="92"/>
      <c r="F64" s="92"/>
      <c r="G64" s="86" t="n">
        <v>57</v>
      </c>
      <c r="H64" s="87"/>
      <c r="I64" s="87"/>
    </row>
    <row r="65" customFormat="false" ht="21" hidden="false" customHeight="true" outlineLevel="0" collapsed="false">
      <c r="A65" s="92" t="s">
        <v>88</v>
      </c>
      <c r="B65" s="92"/>
      <c r="C65" s="92"/>
      <c r="D65" s="92"/>
      <c r="E65" s="92"/>
      <c r="F65" s="92"/>
      <c r="G65" s="86" t="n">
        <v>58</v>
      </c>
      <c r="H65" s="87"/>
      <c r="I65" s="87"/>
    </row>
    <row r="66" customFormat="false" ht="22.95" hidden="false" customHeight="true" outlineLevel="0" collapsed="false">
      <c r="A66" s="92" t="s">
        <v>89</v>
      </c>
      <c r="B66" s="92"/>
      <c r="C66" s="92"/>
      <c r="D66" s="92"/>
      <c r="E66" s="92"/>
      <c r="F66" s="92"/>
      <c r="G66" s="86" t="n">
        <v>59</v>
      </c>
      <c r="H66" s="87"/>
      <c r="I66" s="87"/>
    </row>
    <row r="67" customFormat="false" ht="12.75" hidden="false" customHeight="true" outlineLevel="0" collapsed="false">
      <c r="A67" s="92" t="s">
        <v>90</v>
      </c>
      <c r="B67" s="92"/>
      <c r="C67" s="92"/>
      <c r="D67" s="92"/>
      <c r="E67" s="92"/>
      <c r="F67" s="92"/>
      <c r="G67" s="86" t="n">
        <v>60</v>
      </c>
      <c r="H67" s="87" t="n">
        <v>68394057</v>
      </c>
      <c r="I67" s="87" t="n">
        <v>88241790</v>
      </c>
    </row>
    <row r="68" customFormat="false" ht="12.75" hidden="false" customHeight="true" outlineLevel="0" collapsed="false">
      <c r="A68" s="92" t="s">
        <v>91</v>
      </c>
      <c r="B68" s="92"/>
      <c r="C68" s="92"/>
      <c r="D68" s="92"/>
      <c r="E68" s="92"/>
      <c r="F68" s="92"/>
      <c r="G68" s="86" t="n">
        <v>61</v>
      </c>
      <c r="H68" s="87" t="n">
        <v>508029</v>
      </c>
      <c r="I68" s="87" t="n">
        <v>321729</v>
      </c>
    </row>
    <row r="69" customFormat="false" ht="12.75" hidden="false" customHeight="true" outlineLevel="0" collapsed="false">
      <c r="A69" s="92" t="s">
        <v>118</v>
      </c>
      <c r="B69" s="92"/>
      <c r="C69" s="92"/>
      <c r="D69" s="92"/>
      <c r="E69" s="92"/>
      <c r="F69" s="92"/>
      <c r="G69" s="86" t="n">
        <v>62</v>
      </c>
      <c r="H69" s="87"/>
      <c r="I69" s="87"/>
    </row>
    <row r="70" customFormat="false" ht="12.75" hidden="false" customHeight="true" outlineLevel="0" collapsed="false">
      <c r="A70" s="93" t="s">
        <v>119</v>
      </c>
      <c r="B70" s="93"/>
      <c r="C70" s="93"/>
      <c r="D70" s="93"/>
      <c r="E70" s="93"/>
      <c r="F70" s="93"/>
      <c r="G70" s="86" t="n">
        <v>63</v>
      </c>
      <c r="H70" s="87" t="n">
        <v>63720535</v>
      </c>
      <c r="I70" s="87" t="n">
        <v>59059521</v>
      </c>
    </row>
    <row r="71" customFormat="false" ht="12.75" hidden="false" customHeight="true" outlineLevel="0" collapsed="false">
      <c r="A71" s="94" t="s">
        <v>120</v>
      </c>
      <c r="B71" s="94"/>
      <c r="C71" s="94"/>
      <c r="D71" s="94"/>
      <c r="E71" s="94"/>
      <c r="F71" s="94"/>
      <c r="G71" s="86" t="n">
        <v>64</v>
      </c>
      <c r="H71" s="87" t="n">
        <v>12930017</v>
      </c>
      <c r="I71" s="87" t="n">
        <v>261374</v>
      </c>
    </row>
    <row r="72" customFormat="false" ht="12.75" hidden="false" customHeight="true" outlineLevel="0" collapsed="false">
      <c r="A72" s="88" t="s">
        <v>121</v>
      </c>
      <c r="B72" s="88"/>
      <c r="C72" s="88"/>
      <c r="D72" s="88"/>
      <c r="E72" s="88"/>
      <c r="F72" s="88"/>
      <c r="G72" s="89" t="n">
        <v>65</v>
      </c>
      <c r="H72" s="90" t="n">
        <f aca="false">H8+H9+H44+H71</f>
        <v>521797523</v>
      </c>
      <c r="I72" s="90" t="n">
        <f aca="false">I8+I9+I44+I71</f>
        <v>639524205</v>
      </c>
    </row>
    <row r="73" customFormat="false" ht="12.75" hidden="false" customHeight="true" outlineLevel="0" collapsed="false">
      <c r="A73" s="95" t="s">
        <v>122</v>
      </c>
      <c r="B73" s="95"/>
      <c r="C73" s="95"/>
      <c r="D73" s="95"/>
      <c r="E73" s="95"/>
      <c r="F73" s="95"/>
      <c r="G73" s="96" t="n">
        <v>66</v>
      </c>
      <c r="H73" s="97" t="n">
        <v>2879115</v>
      </c>
      <c r="I73" s="97" t="n">
        <v>3084485</v>
      </c>
    </row>
    <row r="74" customFormat="false" ht="13.2" hidden="false" customHeight="true" outlineLevel="0" collapsed="false">
      <c r="A74" s="98" t="s">
        <v>123</v>
      </c>
      <c r="B74" s="98"/>
      <c r="C74" s="98"/>
      <c r="D74" s="98"/>
      <c r="E74" s="98"/>
      <c r="F74" s="98"/>
      <c r="G74" s="98"/>
      <c r="H74" s="98"/>
      <c r="I74" s="98"/>
    </row>
    <row r="75" customFormat="false" ht="12.75" hidden="false" customHeight="true" outlineLevel="0" collapsed="false">
      <c r="A75" s="88" t="s">
        <v>124</v>
      </c>
      <c r="B75" s="88"/>
      <c r="C75" s="88"/>
      <c r="D75" s="88"/>
      <c r="E75" s="88"/>
      <c r="F75" s="88"/>
      <c r="G75" s="89" t="n">
        <v>67</v>
      </c>
      <c r="H75" s="90" t="n">
        <f aca="false">H76+H77+H78+H84+H85+H89+H92+H95</f>
        <v>407484451</v>
      </c>
      <c r="I75" s="90" t="n">
        <f aca="false">I76+I77+I78+I84+I85+I89+I92+I95</f>
        <v>439116847</v>
      </c>
    </row>
    <row r="76" customFormat="false" ht="12.75" hidden="false" customHeight="true" outlineLevel="0" collapsed="false">
      <c r="A76" s="93" t="s">
        <v>125</v>
      </c>
      <c r="B76" s="93"/>
      <c r="C76" s="93"/>
      <c r="D76" s="93"/>
      <c r="E76" s="93"/>
      <c r="F76" s="93"/>
      <c r="G76" s="86" t="n">
        <v>68</v>
      </c>
      <c r="H76" s="99" t="n">
        <v>212718480</v>
      </c>
      <c r="I76" s="99" t="n">
        <v>212718480</v>
      </c>
    </row>
    <row r="77" customFormat="false" ht="12.75" hidden="false" customHeight="true" outlineLevel="0" collapsed="false">
      <c r="A77" s="93" t="s">
        <v>126</v>
      </c>
      <c r="B77" s="93"/>
      <c r="C77" s="93"/>
      <c r="D77" s="93"/>
      <c r="E77" s="93"/>
      <c r="F77" s="93"/>
      <c r="G77" s="86" t="n">
        <v>69</v>
      </c>
      <c r="H77" s="99" t="n">
        <v>43664339</v>
      </c>
      <c r="I77" s="99" t="n">
        <v>43664339</v>
      </c>
    </row>
    <row r="78" customFormat="false" ht="12.75" hidden="false" customHeight="true" outlineLevel="0" collapsed="false">
      <c r="A78" s="91" t="s">
        <v>127</v>
      </c>
      <c r="B78" s="91"/>
      <c r="C78" s="91"/>
      <c r="D78" s="91"/>
      <c r="E78" s="91"/>
      <c r="F78" s="91"/>
      <c r="G78" s="89" t="n">
        <v>70</v>
      </c>
      <c r="H78" s="90" t="n">
        <f aca="false">SUM(H79:H83)</f>
        <v>186680</v>
      </c>
      <c r="I78" s="90" t="n">
        <f aca="false">SUM(I79:I83)</f>
        <v>186680</v>
      </c>
    </row>
    <row r="79" customFormat="false" ht="12.75" hidden="false" customHeight="true" outlineLevel="0" collapsed="false">
      <c r="A79" s="92" t="s">
        <v>128</v>
      </c>
      <c r="B79" s="92"/>
      <c r="C79" s="92"/>
      <c r="D79" s="92"/>
      <c r="E79" s="92"/>
      <c r="F79" s="92"/>
      <c r="G79" s="86" t="n">
        <v>71</v>
      </c>
      <c r="H79" s="99" t="n">
        <v>186680</v>
      </c>
      <c r="I79" s="99" t="n">
        <v>186680</v>
      </c>
    </row>
    <row r="80" customFormat="false" ht="12.75" hidden="false" customHeight="true" outlineLevel="0" collapsed="false">
      <c r="A80" s="92" t="s">
        <v>129</v>
      </c>
      <c r="B80" s="92"/>
      <c r="C80" s="92"/>
      <c r="D80" s="92"/>
      <c r="E80" s="92"/>
      <c r="F80" s="92"/>
      <c r="G80" s="86" t="n">
        <v>72</v>
      </c>
      <c r="H80" s="99" t="n">
        <v>358226</v>
      </c>
      <c r="I80" s="99" t="n">
        <v>358226</v>
      </c>
    </row>
    <row r="81" customFormat="false" ht="12.75" hidden="false" customHeight="true" outlineLevel="0" collapsed="false">
      <c r="A81" s="92" t="s">
        <v>130</v>
      </c>
      <c r="B81" s="92"/>
      <c r="C81" s="92"/>
      <c r="D81" s="92"/>
      <c r="E81" s="92"/>
      <c r="F81" s="92"/>
      <c r="G81" s="86" t="n">
        <v>73</v>
      </c>
      <c r="H81" s="99" t="n">
        <v>-358226</v>
      </c>
      <c r="I81" s="99" t="n">
        <v>-358226</v>
      </c>
    </row>
    <row r="82" customFormat="false" ht="12.75" hidden="false" customHeight="true" outlineLevel="0" collapsed="false">
      <c r="A82" s="92" t="s">
        <v>131</v>
      </c>
      <c r="B82" s="92"/>
      <c r="C82" s="92"/>
      <c r="D82" s="92"/>
      <c r="E82" s="92"/>
      <c r="F82" s="92"/>
      <c r="G82" s="86" t="n">
        <v>74</v>
      </c>
      <c r="H82" s="99"/>
      <c r="I82" s="99" t="n">
        <v>0</v>
      </c>
    </row>
    <row r="83" customFormat="false" ht="12.75" hidden="false" customHeight="true" outlineLevel="0" collapsed="false">
      <c r="A83" s="92" t="s">
        <v>132</v>
      </c>
      <c r="B83" s="92"/>
      <c r="C83" s="92"/>
      <c r="D83" s="92"/>
      <c r="E83" s="92"/>
      <c r="F83" s="92"/>
      <c r="G83" s="86" t="n">
        <v>75</v>
      </c>
      <c r="H83" s="99"/>
      <c r="I83" s="99"/>
    </row>
    <row r="84" customFormat="false" ht="12.75" hidden="false" customHeight="true" outlineLevel="0" collapsed="false">
      <c r="A84" s="93" t="s">
        <v>133</v>
      </c>
      <c r="B84" s="93"/>
      <c r="C84" s="93"/>
      <c r="D84" s="93"/>
      <c r="E84" s="93"/>
      <c r="F84" s="93"/>
      <c r="G84" s="86" t="n">
        <v>76</v>
      </c>
      <c r="H84" s="99" t="n">
        <v>-2798968</v>
      </c>
      <c r="I84" s="99" t="n">
        <v>-2702289</v>
      </c>
    </row>
    <row r="85" customFormat="false" ht="12.75" hidden="false" customHeight="true" outlineLevel="0" collapsed="false">
      <c r="A85" s="91" t="s">
        <v>134</v>
      </c>
      <c r="B85" s="91"/>
      <c r="C85" s="91"/>
      <c r="D85" s="91"/>
      <c r="E85" s="91"/>
      <c r="F85" s="91"/>
      <c r="G85" s="89" t="n">
        <v>77</v>
      </c>
      <c r="H85" s="90" t="n">
        <f aca="false">H86+H87+H88</f>
        <v>0</v>
      </c>
      <c r="I85" s="90" t="n">
        <f aca="false">I86+I87+I88</f>
        <v>0</v>
      </c>
    </row>
    <row r="86" customFormat="false" ht="12.75" hidden="false" customHeight="true" outlineLevel="0" collapsed="false">
      <c r="A86" s="92" t="s">
        <v>135</v>
      </c>
      <c r="B86" s="92"/>
      <c r="C86" s="92"/>
      <c r="D86" s="92"/>
      <c r="E86" s="92"/>
      <c r="F86" s="92"/>
      <c r="G86" s="86" t="n">
        <v>78</v>
      </c>
      <c r="H86" s="87"/>
      <c r="I86" s="87"/>
    </row>
    <row r="87" customFormat="false" ht="12.75" hidden="false" customHeight="true" outlineLevel="0" collapsed="false">
      <c r="A87" s="92" t="s">
        <v>136</v>
      </c>
      <c r="B87" s="92"/>
      <c r="C87" s="92"/>
      <c r="D87" s="92"/>
      <c r="E87" s="92"/>
      <c r="F87" s="92"/>
      <c r="G87" s="86" t="n">
        <v>79</v>
      </c>
      <c r="H87" s="87"/>
      <c r="I87" s="87"/>
    </row>
    <row r="88" customFormat="false" ht="12.75" hidden="false" customHeight="true" outlineLevel="0" collapsed="false">
      <c r="A88" s="92" t="s">
        <v>137</v>
      </c>
      <c r="B88" s="92"/>
      <c r="C88" s="92"/>
      <c r="D88" s="92"/>
      <c r="E88" s="92"/>
      <c r="F88" s="92"/>
      <c r="G88" s="86" t="n">
        <v>80</v>
      </c>
      <c r="H88" s="87"/>
      <c r="I88" s="87"/>
    </row>
    <row r="89" customFormat="false" ht="12.75" hidden="false" customHeight="true" outlineLevel="0" collapsed="false">
      <c r="A89" s="91" t="s">
        <v>138</v>
      </c>
      <c r="B89" s="91"/>
      <c r="C89" s="91"/>
      <c r="D89" s="91"/>
      <c r="E89" s="91"/>
      <c r="F89" s="91"/>
      <c r="G89" s="89" t="n">
        <v>81</v>
      </c>
      <c r="H89" s="90" t="n">
        <f aca="false">H90-H91</f>
        <v>76803003</v>
      </c>
      <c r="I89" s="90" t="n">
        <f aca="false">I90-I91</f>
        <v>120991360</v>
      </c>
    </row>
    <row r="90" customFormat="false" ht="12.75" hidden="false" customHeight="true" outlineLevel="0" collapsed="false">
      <c r="A90" s="92" t="s">
        <v>139</v>
      </c>
      <c r="B90" s="92"/>
      <c r="C90" s="92"/>
      <c r="D90" s="92"/>
      <c r="E90" s="92"/>
      <c r="F90" s="92"/>
      <c r="G90" s="86" t="n">
        <v>82</v>
      </c>
      <c r="H90" s="99" t="n">
        <v>76803003</v>
      </c>
      <c r="I90" s="99" t="n">
        <v>120991360</v>
      </c>
    </row>
    <row r="91" customFormat="false" ht="12.75" hidden="false" customHeight="true" outlineLevel="0" collapsed="false">
      <c r="A91" s="92" t="s">
        <v>140</v>
      </c>
      <c r="B91" s="92"/>
      <c r="C91" s="92"/>
      <c r="D91" s="92"/>
      <c r="E91" s="92"/>
      <c r="F91" s="92"/>
      <c r="G91" s="86" t="n">
        <v>83</v>
      </c>
      <c r="H91" s="99"/>
      <c r="I91" s="99"/>
    </row>
    <row r="92" customFormat="false" ht="12.75" hidden="false" customHeight="true" outlineLevel="0" collapsed="false">
      <c r="A92" s="91" t="s">
        <v>141</v>
      </c>
      <c r="B92" s="91"/>
      <c r="C92" s="91"/>
      <c r="D92" s="91"/>
      <c r="E92" s="91"/>
      <c r="F92" s="91"/>
      <c r="G92" s="89" t="n">
        <v>84</v>
      </c>
      <c r="H92" s="90" t="n">
        <f aca="false">H93-H94</f>
        <v>76910917</v>
      </c>
      <c r="I92" s="90" t="n">
        <f aca="false">I93-I94</f>
        <v>64258277</v>
      </c>
    </row>
    <row r="93" customFormat="false" ht="12.75" hidden="false" customHeight="true" outlineLevel="0" collapsed="false">
      <c r="A93" s="92" t="s">
        <v>142</v>
      </c>
      <c r="B93" s="92"/>
      <c r="C93" s="92"/>
      <c r="D93" s="92"/>
      <c r="E93" s="92"/>
      <c r="F93" s="92"/>
      <c r="G93" s="86" t="n">
        <v>85</v>
      </c>
      <c r="H93" s="99" t="n">
        <v>76910917</v>
      </c>
      <c r="I93" s="99" t="n">
        <v>64258277</v>
      </c>
    </row>
    <row r="94" customFormat="false" ht="12.75" hidden="false" customHeight="true" outlineLevel="0" collapsed="false">
      <c r="A94" s="92" t="s">
        <v>143</v>
      </c>
      <c r="B94" s="92"/>
      <c r="C94" s="92"/>
      <c r="D94" s="92"/>
      <c r="E94" s="92"/>
      <c r="F94" s="92"/>
      <c r="G94" s="86" t="n">
        <v>86</v>
      </c>
      <c r="H94" s="99"/>
      <c r="I94" s="99"/>
    </row>
    <row r="95" customFormat="false" ht="12.75" hidden="false" customHeight="true" outlineLevel="0" collapsed="false">
      <c r="A95" s="93" t="s">
        <v>144</v>
      </c>
      <c r="B95" s="93"/>
      <c r="C95" s="93"/>
      <c r="D95" s="93"/>
      <c r="E95" s="93"/>
      <c r="F95" s="93"/>
      <c r="G95" s="86" t="n">
        <v>87</v>
      </c>
      <c r="H95" s="99"/>
      <c r="I95" s="99"/>
    </row>
    <row r="96" customFormat="false" ht="12.75" hidden="false" customHeight="true" outlineLevel="0" collapsed="false">
      <c r="A96" s="88" t="s">
        <v>145</v>
      </c>
      <c r="B96" s="88"/>
      <c r="C96" s="88"/>
      <c r="D96" s="88"/>
      <c r="E96" s="88"/>
      <c r="F96" s="88"/>
      <c r="G96" s="89" t="n">
        <v>88</v>
      </c>
      <c r="H96" s="90" t="n">
        <f aca="false">SUM(H97:H102)</f>
        <v>0</v>
      </c>
      <c r="I96" s="90" t="n">
        <f aca="false">SUM(I97:I102)</f>
        <v>0</v>
      </c>
    </row>
    <row r="97" customFormat="false" ht="12.75" hidden="false" customHeight="true" outlineLevel="0" collapsed="false">
      <c r="A97" s="92" t="s">
        <v>146</v>
      </c>
      <c r="B97" s="92"/>
      <c r="C97" s="92"/>
      <c r="D97" s="92"/>
      <c r="E97" s="92"/>
      <c r="F97" s="92"/>
      <c r="G97" s="86" t="n">
        <v>89</v>
      </c>
      <c r="H97" s="99"/>
      <c r="I97" s="99"/>
    </row>
    <row r="98" customFormat="false" ht="12.75" hidden="false" customHeight="true" outlineLevel="0" collapsed="false">
      <c r="A98" s="92" t="s">
        <v>147</v>
      </c>
      <c r="B98" s="92"/>
      <c r="C98" s="92"/>
      <c r="D98" s="92"/>
      <c r="E98" s="92"/>
      <c r="F98" s="92"/>
      <c r="G98" s="86" t="n">
        <v>90</v>
      </c>
      <c r="H98" s="99"/>
      <c r="I98" s="99"/>
    </row>
    <row r="99" customFormat="false" ht="12.75" hidden="false" customHeight="true" outlineLevel="0" collapsed="false">
      <c r="A99" s="92" t="s">
        <v>148</v>
      </c>
      <c r="B99" s="92"/>
      <c r="C99" s="92"/>
      <c r="D99" s="92"/>
      <c r="E99" s="92"/>
      <c r="F99" s="92"/>
      <c r="G99" s="86" t="n">
        <v>91</v>
      </c>
      <c r="H99" s="99"/>
      <c r="I99" s="99"/>
    </row>
    <row r="100" customFormat="false" ht="12.75" hidden="false" customHeight="true" outlineLevel="0" collapsed="false">
      <c r="A100" s="92" t="s">
        <v>149</v>
      </c>
      <c r="B100" s="92"/>
      <c r="C100" s="92"/>
      <c r="D100" s="92"/>
      <c r="E100" s="92"/>
      <c r="F100" s="92"/>
      <c r="G100" s="86" t="n">
        <v>92</v>
      </c>
      <c r="H100" s="87"/>
      <c r="I100" s="87"/>
    </row>
    <row r="101" customFormat="false" ht="12.75" hidden="false" customHeight="true" outlineLevel="0" collapsed="false">
      <c r="A101" s="92" t="s">
        <v>150</v>
      </c>
      <c r="B101" s="92"/>
      <c r="C101" s="92"/>
      <c r="D101" s="92"/>
      <c r="E101" s="92"/>
      <c r="F101" s="92"/>
      <c r="G101" s="86" t="n">
        <v>93</v>
      </c>
      <c r="H101" s="87"/>
      <c r="I101" s="87"/>
    </row>
    <row r="102" customFormat="false" ht="12.75" hidden="false" customHeight="true" outlineLevel="0" collapsed="false">
      <c r="A102" s="92" t="s">
        <v>151</v>
      </c>
      <c r="B102" s="92"/>
      <c r="C102" s="92"/>
      <c r="D102" s="92"/>
      <c r="E102" s="92"/>
      <c r="F102" s="92"/>
      <c r="G102" s="86" t="n">
        <v>94</v>
      </c>
      <c r="H102" s="87"/>
      <c r="I102" s="87"/>
    </row>
    <row r="103" customFormat="false" ht="12.75" hidden="false" customHeight="true" outlineLevel="0" collapsed="false">
      <c r="A103" s="88" t="s">
        <v>152</v>
      </c>
      <c r="B103" s="88"/>
      <c r="C103" s="88"/>
      <c r="D103" s="88"/>
      <c r="E103" s="88"/>
      <c r="F103" s="88"/>
      <c r="G103" s="89" t="n">
        <v>95</v>
      </c>
      <c r="H103" s="90" t="n">
        <f aca="false">SUM(H104:H114)</f>
        <v>66466886</v>
      </c>
      <c r="I103" s="90" t="n">
        <f aca="false">SUM(I104:I114)</f>
        <v>175314746</v>
      </c>
    </row>
    <row r="104" customFormat="false" ht="12.75" hidden="false" customHeight="true" outlineLevel="0" collapsed="false">
      <c r="A104" s="92" t="s">
        <v>153</v>
      </c>
      <c r="B104" s="92"/>
      <c r="C104" s="92"/>
      <c r="D104" s="92"/>
      <c r="E104" s="92"/>
      <c r="F104" s="92"/>
      <c r="G104" s="86" t="n">
        <v>96</v>
      </c>
      <c r="H104" s="100"/>
      <c r="I104" s="100"/>
    </row>
    <row r="105" customFormat="false" ht="12.75" hidden="false" customHeight="true" outlineLevel="0" collapsed="false">
      <c r="A105" s="92" t="s">
        <v>154</v>
      </c>
      <c r="B105" s="92"/>
      <c r="C105" s="92"/>
      <c r="D105" s="92"/>
      <c r="E105" s="92"/>
      <c r="F105" s="92"/>
      <c r="G105" s="86" t="n">
        <v>97</v>
      </c>
      <c r="H105" s="99"/>
      <c r="I105" s="99"/>
    </row>
    <row r="106" customFormat="false" ht="12.75" hidden="false" customHeight="true" outlineLevel="0" collapsed="false">
      <c r="A106" s="92" t="s">
        <v>155</v>
      </c>
      <c r="B106" s="92"/>
      <c r="C106" s="92"/>
      <c r="D106" s="92"/>
      <c r="E106" s="92"/>
      <c r="F106" s="92"/>
      <c r="G106" s="86" t="n">
        <v>98</v>
      </c>
      <c r="H106" s="99"/>
      <c r="I106" s="99"/>
    </row>
    <row r="107" customFormat="false" ht="22.2" hidden="false" customHeight="true" outlineLevel="0" collapsed="false">
      <c r="A107" s="92" t="s">
        <v>156</v>
      </c>
      <c r="B107" s="92"/>
      <c r="C107" s="92"/>
      <c r="D107" s="92"/>
      <c r="E107" s="92"/>
      <c r="F107" s="92"/>
      <c r="G107" s="86" t="n">
        <v>99</v>
      </c>
      <c r="H107" s="99"/>
      <c r="I107" s="99"/>
    </row>
    <row r="108" customFormat="false" ht="12.75" hidden="false" customHeight="true" outlineLevel="0" collapsed="false">
      <c r="A108" s="92" t="s">
        <v>157</v>
      </c>
      <c r="B108" s="92"/>
      <c r="C108" s="92"/>
      <c r="D108" s="92"/>
      <c r="E108" s="92"/>
      <c r="F108" s="92"/>
      <c r="G108" s="86" t="n">
        <v>100</v>
      </c>
      <c r="H108" s="99"/>
      <c r="I108" s="99"/>
    </row>
    <row r="109" customFormat="false" ht="12.75" hidden="false" customHeight="true" outlineLevel="0" collapsed="false">
      <c r="A109" s="92" t="s">
        <v>158</v>
      </c>
      <c r="B109" s="92"/>
      <c r="C109" s="92"/>
      <c r="D109" s="92"/>
      <c r="E109" s="92"/>
      <c r="F109" s="92"/>
      <c r="G109" s="86" t="n">
        <v>101</v>
      </c>
      <c r="H109" s="99" t="n">
        <v>66466886</v>
      </c>
      <c r="I109" s="99" t="n">
        <v>175314746</v>
      </c>
    </row>
    <row r="110" customFormat="false" ht="12.75" hidden="false" customHeight="true" outlineLevel="0" collapsed="false">
      <c r="A110" s="92" t="s">
        <v>159</v>
      </c>
      <c r="B110" s="92"/>
      <c r="C110" s="92"/>
      <c r="D110" s="92"/>
      <c r="E110" s="92"/>
      <c r="F110" s="92"/>
      <c r="G110" s="86" t="n">
        <v>102</v>
      </c>
      <c r="H110" s="99"/>
      <c r="I110" s="99"/>
    </row>
    <row r="111" customFormat="false" ht="12.75" hidden="false" customHeight="true" outlineLevel="0" collapsed="false">
      <c r="A111" s="92" t="s">
        <v>160</v>
      </c>
      <c r="B111" s="92"/>
      <c r="C111" s="92"/>
      <c r="D111" s="92"/>
      <c r="E111" s="92"/>
      <c r="F111" s="92"/>
      <c r="G111" s="86" t="n">
        <v>103</v>
      </c>
      <c r="H111" s="100"/>
      <c r="I111" s="100"/>
    </row>
    <row r="112" customFormat="false" ht="12.75" hidden="false" customHeight="true" outlineLevel="0" collapsed="false">
      <c r="A112" s="92" t="s">
        <v>161</v>
      </c>
      <c r="B112" s="92"/>
      <c r="C112" s="92"/>
      <c r="D112" s="92"/>
      <c r="E112" s="92"/>
      <c r="F112" s="92"/>
      <c r="G112" s="86" t="n">
        <v>104</v>
      </c>
      <c r="H112" s="99"/>
      <c r="I112" s="99"/>
    </row>
    <row r="113" customFormat="false" ht="12.75" hidden="false" customHeight="true" outlineLevel="0" collapsed="false">
      <c r="A113" s="92" t="s">
        <v>162</v>
      </c>
      <c r="B113" s="92"/>
      <c r="C113" s="92"/>
      <c r="D113" s="92"/>
      <c r="E113" s="92"/>
      <c r="F113" s="92"/>
      <c r="G113" s="86" t="n">
        <v>105</v>
      </c>
      <c r="H113" s="87"/>
      <c r="I113" s="87"/>
    </row>
    <row r="114" customFormat="false" ht="12.75" hidden="false" customHeight="true" outlineLevel="0" collapsed="false">
      <c r="A114" s="92" t="s">
        <v>163</v>
      </c>
      <c r="B114" s="92"/>
      <c r="C114" s="92"/>
      <c r="D114" s="92"/>
      <c r="E114" s="92"/>
      <c r="F114" s="92"/>
      <c r="G114" s="86" t="n">
        <v>106</v>
      </c>
      <c r="H114" s="87"/>
      <c r="I114" s="87"/>
    </row>
    <row r="115" customFormat="false" ht="12.75" hidden="false" customHeight="true" outlineLevel="0" collapsed="false">
      <c r="A115" s="88" t="s">
        <v>164</v>
      </c>
      <c r="B115" s="88"/>
      <c r="C115" s="88"/>
      <c r="D115" s="88"/>
      <c r="E115" s="88"/>
      <c r="F115" s="88"/>
      <c r="G115" s="89" t="n">
        <v>107</v>
      </c>
      <c r="H115" s="90" t="n">
        <f aca="false">SUM(H116:H129)</f>
        <v>44539845</v>
      </c>
      <c r="I115" s="90" t="n">
        <f aca="false">SUM(I116:I129)</f>
        <v>21228215</v>
      </c>
    </row>
    <row r="116" customFormat="false" ht="12.75" hidden="false" customHeight="true" outlineLevel="0" collapsed="false">
      <c r="A116" s="92" t="s">
        <v>153</v>
      </c>
      <c r="B116" s="92"/>
      <c r="C116" s="92"/>
      <c r="D116" s="92"/>
      <c r="E116" s="92"/>
      <c r="F116" s="92"/>
      <c r="G116" s="86" t="n">
        <v>108</v>
      </c>
      <c r="H116" s="99"/>
      <c r="I116" s="99"/>
    </row>
    <row r="117" customFormat="false" ht="12.75" hidden="false" customHeight="true" outlineLevel="0" collapsed="false">
      <c r="A117" s="92" t="s">
        <v>154</v>
      </c>
      <c r="B117" s="92"/>
      <c r="C117" s="92"/>
      <c r="D117" s="92"/>
      <c r="E117" s="92"/>
      <c r="F117" s="92"/>
      <c r="G117" s="86" t="n">
        <v>109</v>
      </c>
      <c r="H117" s="99"/>
      <c r="I117" s="99"/>
    </row>
    <row r="118" customFormat="false" ht="12.75" hidden="false" customHeight="true" outlineLevel="0" collapsed="false">
      <c r="A118" s="92" t="s">
        <v>155</v>
      </c>
      <c r="B118" s="92"/>
      <c r="C118" s="92"/>
      <c r="D118" s="92"/>
      <c r="E118" s="92"/>
      <c r="F118" s="92"/>
      <c r="G118" s="86" t="n">
        <v>110</v>
      </c>
      <c r="H118" s="99"/>
      <c r="I118" s="99"/>
    </row>
    <row r="119" customFormat="false" ht="25.95" hidden="false" customHeight="true" outlineLevel="0" collapsed="false">
      <c r="A119" s="92" t="s">
        <v>156</v>
      </c>
      <c r="B119" s="92"/>
      <c r="C119" s="92"/>
      <c r="D119" s="92"/>
      <c r="E119" s="92"/>
      <c r="F119" s="92"/>
      <c r="G119" s="86" t="n">
        <v>111</v>
      </c>
      <c r="H119" s="99"/>
      <c r="I119" s="99"/>
    </row>
    <row r="120" customFormat="false" ht="12.75" hidden="false" customHeight="true" outlineLevel="0" collapsed="false">
      <c r="A120" s="92" t="s">
        <v>157</v>
      </c>
      <c r="B120" s="92"/>
      <c r="C120" s="92"/>
      <c r="D120" s="92"/>
      <c r="E120" s="92"/>
      <c r="F120" s="92"/>
      <c r="G120" s="86" t="n">
        <v>112</v>
      </c>
      <c r="H120" s="99" t="n">
        <v>204353</v>
      </c>
      <c r="I120" s="99" t="n">
        <v>200000</v>
      </c>
    </row>
    <row r="121" customFormat="false" ht="12.75" hidden="false" customHeight="true" outlineLevel="0" collapsed="false">
      <c r="A121" s="92" t="s">
        <v>158</v>
      </c>
      <c r="B121" s="92"/>
      <c r="C121" s="92"/>
      <c r="D121" s="92"/>
      <c r="E121" s="92"/>
      <c r="F121" s="92"/>
      <c r="G121" s="86" t="n">
        <v>113</v>
      </c>
      <c r="H121" s="99" t="n">
        <v>5779729</v>
      </c>
      <c r="I121" s="99" t="n">
        <v>6080367</v>
      </c>
    </row>
    <row r="122" customFormat="false" ht="12.75" hidden="false" customHeight="true" outlineLevel="0" collapsed="false">
      <c r="A122" s="92" t="s">
        <v>159</v>
      </c>
      <c r="B122" s="92"/>
      <c r="C122" s="92"/>
      <c r="D122" s="92"/>
      <c r="E122" s="92"/>
      <c r="F122" s="92"/>
      <c r="G122" s="86" t="n">
        <v>114</v>
      </c>
      <c r="H122" s="99" t="n">
        <v>662095</v>
      </c>
      <c r="I122" s="99" t="n">
        <v>634091</v>
      </c>
    </row>
    <row r="123" customFormat="false" ht="12.75" hidden="false" customHeight="true" outlineLevel="0" collapsed="false">
      <c r="A123" s="92" t="s">
        <v>160</v>
      </c>
      <c r="B123" s="92"/>
      <c r="C123" s="92"/>
      <c r="D123" s="92"/>
      <c r="E123" s="92"/>
      <c r="F123" s="92"/>
      <c r="G123" s="86" t="n">
        <v>115</v>
      </c>
      <c r="H123" s="99" t="n">
        <v>33102223</v>
      </c>
      <c r="I123" s="99" t="n">
        <v>9202634</v>
      </c>
    </row>
    <row r="124" customFormat="false" ht="13.2" hidden="false" customHeight="true" outlineLevel="0" collapsed="false">
      <c r="A124" s="92" t="s">
        <v>161</v>
      </c>
      <c r="B124" s="92"/>
      <c r="C124" s="92"/>
      <c r="D124" s="92"/>
      <c r="E124" s="92"/>
      <c r="F124" s="92"/>
      <c r="G124" s="86" t="n">
        <v>116</v>
      </c>
      <c r="H124" s="99"/>
      <c r="I124" s="99"/>
    </row>
    <row r="125" customFormat="false" ht="13.2" hidden="false" customHeight="true" outlineLevel="0" collapsed="false">
      <c r="A125" s="92" t="s">
        <v>165</v>
      </c>
      <c r="B125" s="92"/>
      <c r="C125" s="92"/>
      <c r="D125" s="92"/>
      <c r="E125" s="92"/>
      <c r="F125" s="92"/>
      <c r="G125" s="86" t="n">
        <v>117</v>
      </c>
      <c r="H125" s="99" t="n">
        <v>2265407</v>
      </c>
      <c r="I125" s="99" t="n">
        <v>2384535</v>
      </c>
    </row>
    <row r="126" customFormat="false" ht="13.2" hidden="false" customHeight="true" outlineLevel="0" collapsed="false">
      <c r="A126" s="92" t="s">
        <v>166</v>
      </c>
      <c r="B126" s="92"/>
      <c r="C126" s="92"/>
      <c r="D126" s="92"/>
      <c r="E126" s="92"/>
      <c r="F126" s="92"/>
      <c r="G126" s="86" t="n">
        <v>118</v>
      </c>
      <c r="H126" s="99" t="n">
        <v>2266382</v>
      </c>
      <c r="I126" s="99" t="n">
        <v>2316657</v>
      </c>
    </row>
    <row r="127" customFormat="false" ht="13.2" hidden="false" customHeight="true" outlineLevel="0" collapsed="false">
      <c r="A127" s="92" t="s">
        <v>167</v>
      </c>
      <c r="B127" s="92"/>
      <c r="C127" s="92"/>
      <c r="D127" s="92"/>
      <c r="E127" s="92"/>
      <c r="F127" s="92"/>
      <c r="G127" s="86" t="n">
        <v>119</v>
      </c>
      <c r="H127" s="99"/>
      <c r="I127" s="99"/>
    </row>
    <row r="128" customFormat="false" ht="13.2" hidden="false" customHeight="true" outlineLevel="0" collapsed="false">
      <c r="A128" s="92" t="s">
        <v>168</v>
      </c>
      <c r="B128" s="92"/>
      <c r="C128" s="92"/>
      <c r="D128" s="92"/>
      <c r="E128" s="92"/>
      <c r="F128" s="92"/>
      <c r="G128" s="86" t="n">
        <v>120</v>
      </c>
      <c r="H128" s="87"/>
      <c r="I128" s="87"/>
    </row>
    <row r="129" customFormat="false" ht="13.2" hidden="false" customHeight="true" outlineLevel="0" collapsed="false">
      <c r="A129" s="92" t="s">
        <v>169</v>
      </c>
      <c r="B129" s="92"/>
      <c r="C129" s="92"/>
      <c r="D129" s="92"/>
      <c r="E129" s="92"/>
      <c r="F129" s="92"/>
      <c r="G129" s="86" t="n">
        <v>121</v>
      </c>
      <c r="H129" s="87" t="n">
        <v>259656</v>
      </c>
      <c r="I129" s="87" t="n">
        <v>409931</v>
      </c>
    </row>
    <row r="130" customFormat="false" ht="22.2" hidden="false" customHeight="true" outlineLevel="0" collapsed="false">
      <c r="A130" s="94" t="s">
        <v>170</v>
      </c>
      <c r="B130" s="94"/>
      <c r="C130" s="94"/>
      <c r="D130" s="94"/>
      <c r="E130" s="94"/>
      <c r="F130" s="94"/>
      <c r="G130" s="86" t="n">
        <v>122</v>
      </c>
      <c r="H130" s="87" t="n">
        <v>3306341</v>
      </c>
      <c r="I130" s="87" t="n">
        <v>3864397</v>
      </c>
    </row>
    <row r="131" customFormat="false" ht="13.2" hidden="false" customHeight="true" outlineLevel="0" collapsed="false">
      <c r="A131" s="88" t="s">
        <v>171</v>
      </c>
      <c r="B131" s="88"/>
      <c r="C131" s="88"/>
      <c r="D131" s="88"/>
      <c r="E131" s="88"/>
      <c r="F131" s="88"/>
      <c r="G131" s="89" t="n">
        <v>123</v>
      </c>
      <c r="H131" s="90" t="n">
        <f aca="false">H75+H96+H103+H115+H130</f>
        <v>521797523</v>
      </c>
      <c r="I131" s="90" t="n">
        <f aca="false">I75+I96+I103+I115+I130</f>
        <v>639524205</v>
      </c>
    </row>
    <row r="132" customFormat="false" ht="13.2" hidden="false" customHeight="true" outlineLevel="0" collapsed="false">
      <c r="A132" s="95" t="s">
        <v>172</v>
      </c>
      <c r="B132" s="95"/>
      <c r="C132" s="95"/>
      <c r="D132" s="95"/>
      <c r="E132" s="95"/>
      <c r="F132" s="95"/>
      <c r="G132" s="96" t="n">
        <v>124</v>
      </c>
      <c r="H132" s="97" t="n">
        <v>2879115</v>
      </c>
      <c r="I132" s="97" t="n">
        <v>3084485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tru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8:I73 H76:I76 H90:I91 H93:I94 H96:I132" type="whole">
      <formula1>0</formula1>
      <formula2>0</formula2>
    </dataValidation>
  </dataValidations>
  <printOptions headings="false" gridLines="false" gridLinesSet="true" horizontalCentered="true" verticalCentered="false"/>
  <pageMargins left="0.75" right="0.75" top="1" bottom="1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"/>
  <sheetViews>
    <sheetView showFormulas="false" showGridLines="true" showRowColHeaders="true" showZeros="true" rightToLeft="false" tabSelected="true" showOutlineSymbols="true" defaultGridColor="true" view="pageBreakPreview" topLeftCell="A51" colorId="64" zoomScale="75" zoomScaleNormal="120" zoomScalePageLayoutView="75" workbookViewId="0">
      <selection pane="topLeft" activeCell="H103" activeCellId="0" sqref="H103"/>
    </sheetView>
  </sheetViews>
  <sheetFormatPr defaultRowHeight="13.2" zeroHeight="false" outlineLevelRow="0" outlineLevelCol="0"/>
  <cols>
    <col collapsed="false" customWidth="true" hidden="false" outlineLevel="0" max="7" min="1" style="0" width="8.73"/>
    <col collapsed="false" customWidth="true" hidden="false" outlineLevel="0" max="9" min="8" style="0" width="18.56"/>
    <col collapsed="false" customWidth="true" hidden="false" outlineLevel="0" max="263" min="10" style="0" width="8.73"/>
    <col collapsed="false" customWidth="true" hidden="false" outlineLevel="0" max="264" min="264" style="0" width="9.89"/>
    <col collapsed="false" customWidth="true" hidden="false" outlineLevel="0" max="265" min="265" style="0" width="11.64"/>
    <col collapsed="false" customWidth="true" hidden="false" outlineLevel="0" max="519" min="266" style="0" width="8.73"/>
    <col collapsed="false" customWidth="true" hidden="false" outlineLevel="0" max="520" min="520" style="0" width="9.89"/>
    <col collapsed="false" customWidth="true" hidden="false" outlineLevel="0" max="521" min="521" style="0" width="11.64"/>
    <col collapsed="false" customWidth="true" hidden="false" outlineLevel="0" max="775" min="522" style="0" width="8.73"/>
    <col collapsed="false" customWidth="true" hidden="false" outlineLevel="0" max="776" min="776" style="0" width="9.89"/>
    <col collapsed="false" customWidth="true" hidden="false" outlineLevel="0" max="777" min="777" style="0" width="11.64"/>
    <col collapsed="false" customWidth="true" hidden="false" outlineLevel="0" max="1025" min="778" style="0" width="8.73"/>
  </cols>
  <sheetData>
    <row r="1" customFormat="false" ht="13.2" hidden="false" customHeight="true" outlineLevel="0" collapsed="false">
      <c r="A1" s="73" t="s">
        <v>173</v>
      </c>
      <c r="B1" s="73"/>
      <c r="C1" s="73"/>
      <c r="D1" s="73"/>
      <c r="E1" s="73"/>
      <c r="F1" s="73"/>
      <c r="G1" s="73"/>
      <c r="H1" s="73"/>
      <c r="I1" s="73"/>
    </row>
    <row r="2" customFormat="false" ht="13.4" hidden="false" customHeight="true" outlineLevel="0" collapsed="false">
      <c r="A2" s="74" t="s">
        <v>174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58</v>
      </c>
      <c r="B3" s="75"/>
      <c r="C3" s="75"/>
      <c r="D3" s="75"/>
      <c r="E3" s="75"/>
      <c r="F3" s="75"/>
      <c r="G3" s="75"/>
      <c r="H3" s="75"/>
      <c r="I3" s="75"/>
    </row>
    <row r="4" customFormat="false" ht="13.2" hidden="false" customHeight="true" outlineLevel="0" collapsed="false">
      <c r="A4" s="101" t="s">
        <v>59</v>
      </c>
      <c r="B4" s="101"/>
      <c r="C4" s="101"/>
      <c r="D4" s="101"/>
      <c r="E4" s="101"/>
      <c r="F4" s="101"/>
      <c r="G4" s="101"/>
      <c r="H4" s="101"/>
      <c r="I4" s="101"/>
    </row>
    <row r="5" customFormat="false" ht="22.8" hidden="false" customHeight="true" outlineLevel="0" collapsed="false">
      <c r="A5" s="77" t="s">
        <v>60</v>
      </c>
      <c r="B5" s="77"/>
      <c r="C5" s="77"/>
      <c r="D5" s="77"/>
      <c r="E5" s="77"/>
      <c r="F5" s="77"/>
      <c r="G5" s="78" t="s">
        <v>175</v>
      </c>
      <c r="H5" s="80" t="s">
        <v>176</v>
      </c>
      <c r="I5" s="80" t="s">
        <v>177</v>
      </c>
    </row>
    <row r="6" customFormat="false" ht="13.2" hidden="false" customHeight="false" outlineLevel="0" collapsed="false">
      <c r="A6" s="102" t="n">
        <v>1</v>
      </c>
      <c r="B6" s="102"/>
      <c r="C6" s="102"/>
      <c r="D6" s="102"/>
      <c r="E6" s="102"/>
      <c r="F6" s="102"/>
      <c r="G6" s="82" t="n">
        <v>2</v>
      </c>
      <c r="H6" s="83" t="n">
        <v>3</v>
      </c>
      <c r="I6" s="83" t="n">
        <v>4</v>
      </c>
    </row>
    <row r="7" customFormat="false" ht="13.2" hidden="false" customHeight="true" outlineLevel="0" collapsed="false">
      <c r="A7" s="103" t="s">
        <v>178</v>
      </c>
      <c r="B7" s="103"/>
      <c r="C7" s="103"/>
      <c r="D7" s="103"/>
      <c r="E7" s="103"/>
      <c r="F7" s="103"/>
      <c r="G7" s="104" t="n">
        <v>125</v>
      </c>
      <c r="H7" s="105" t="n">
        <f aca="false">SUM(H8:H12)</f>
        <v>247560103</v>
      </c>
      <c r="I7" s="105" t="n">
        <f aca="false">SUM(I8:I12)</f>
        <v>276444735</v>
      </c>
    </row>
    <row r="8" customFormat="false" ht="13.2" hidden="false" customHeight="true" outlineLevel="0" collapsed="false">
      <c r="A8" s="92" t="s">
        <v>179</v>
      </c>
      <c r="B8" s="92"/>
      <c r="C8" s="92"/>
      <c r="D8" s="92"/>
      <c r="E8" s="92"/>
      <c r="F8" s="92"/>
      <c r="G8" s="86" t="n">
        <v>126</v>
      </c>
      <c r="H8" s="87"/>
      <c r="I8" s="87"/>
    </row>
    <row r="9" customFormat="false" ht="13.2" hidden="false" customHeight="true" outlineLevel="0" collapsed="false">
      <c r="A9" s="92" t="s">
        <v>180</v>
      </c>
      <c r="B9" s="92"/>
      <c r="C9" s="92"/>
      <c r="D9" s="92"/>
      <c r="E9" s="92"/>
      <c r="F9" s="92"/>
      <c r="G9" s="86" t="n">
        <v>127</v>
      </c>
      <c r="H9" s="87" t="n">
        <v>243163685</v>
      </c>
      <c r="I9" s="87" t="n">
        <v>273970200</v>
      </c>
    </row>
    <row r="10" customFormat="false" ht="13.2" hidden="false" customHeight="true" outlineLevel="0" collapsed="false">
      <c r="A10" s="92" t="s">
        <v>181</v>
      </c>
      <c r="B10" s="92"/>
      <c r="C10" s="92"/>
      <c r="D10" s="92"/>
      <c r="E10" s="92"/>
      <c r="F10" s="92"/>
      <c r="G10" s="86" t="n">
        <v>128</v>
      </c>
      <c r="H10" s="87"/>
      <c r="I10" s="87"/>
    </row>
    <row r="11" customFormat="false" ht="13.2" hidden="false" customHeight="true" outlineLevel="0" collapsed="false">
      <c r="A11" s="92" t="s">
        <v>182</v>
      </c>
      <c r="B11" s="92"/>
      <c r="C11" s="92"/>
      <c r="D11" s="92"/>
      <c r="E11" s="92"/>
      <c r="F11" s="92"/>
      <c r="G11" s="86" t="n">
        <v>129</v>
      </c>
      <c r="H11" s="87"/>
      <c r="I11" s="87"/>
    </row>
    <row r="12" customFormat="false" ht="13.2" hidden="false" customHeight="true" outlineLevel="0" collapsed="false">
      <c r="A12" s="92" t="s">
        <v>183</v>
      </c>
      <c r="B12" s="92"/>
      <c r="C12" s="92"/>
      <c r="D12" s="92"/>
      <c r="E12" s="92"/>
      <c r="F12" s="92"/>
      <c r="G12" s="86" t="n">
        <v>130</v>
      </c>
      <c r="H12" s="87" t="n">
        <v>4396418</v>
      </c>
      <c r="I12" s="87" t="n">
        <v>2474535</v>
      </c>
    </row>
    <row r="13" customFormat="false" ht="13.2" hidden="false" customHeight="true" outlineLevel="0" collapsed="false">
      <c r="A13" s="88" t="s">
        <v>184</v>
      </c>
      <c r="B13" s="88"/>
      <c r="C13" s="88"/>
      <c r="D13" s="88"/>
      <c r="E13" s="88"/>
      <c r="F13" s="88"/>
      <c r="G13" s="89" t="n">
        <v>131</v>
      </c>
      <c r="H13" s="90" t="n">
        <f aca="false">H14+H15+H19+H23+H24+H25+H28+H35</f>
        <v>172050151</v>
      </c>
      <c r="I13" s="90" t="n">
        <f aca="false">I14+I15+I19+I23+I24+I25+I28+I35</f>
        <v>208839502</v>
      </c>
    </row>
    <row r="14" customFormat="false" ht="13.2" hidden="false" customHeight="true" outlineLevel="0" collapsed="false">
      <c r="A14" s="92" t="s">
        <v>185</v>
      </c>
      <c r="B14" s="92"/>
      <c r="C14" s="92"/>
      <c r="D14" s="92"/>
      <c r="E14" s="92"/>
      <c r="F14" s="92"/>
      <c r="G14" s="86" t="n">
        <v>132</v>
      </c>
      <c r="H14" s="87"/>
      <c r="I14" s="87"/>
    </row>
    <row r="15" customFormat="false" ht="13.2" hidden="false" customHeight="true" outlineLevel="0" collapsed="false">
      <c r="A15" s="106" t="s">
        <v>186</v>
      </c>
      <c r="B15" s="106"/>
      <c r="C15" s="106"/>
      <c r="D15" s="106"/>
      <c r="E15" s="106"/>
      <c r="F15" s="106"/>
      <c r="G15" s="89" t="n">
        <v>133</v>
      </c>
      <c r="H15" s="90" t="n">
        <f aca="false">SUM(H16:H18)</f>
        <v>62209720</v>
      </c>
      <c r="I15" s="90" t="n">
        <f aca="false">SUM(I16:I18)</f>
        <v>74961564</v>
      </c>
    </row>
    <row r="16" customFormat="false" ht="13.2" hidden="false" customHeight="true" outlineLevel="0" collapsed="false">
      <c r="A16" s="107" t="s">
        <v>187</v>
      </c>
      <c r="B16" s="107"/>
      <c r="C16" s="107"/>
      <c r="D16" s="107"/>
      <c r="E16" s="107"/>
      <c r="F16" s="107"/>
      <c r="G16" s="86" t="n">
        <v>134</v>
      </c>
      <c r="H16" s="87" t="n">
        <v>43655373</v>
      </c>
      <c r="I16" s="87" t="n">
        <v>54582439</v>
      </c>
    </row>
    <row r="17" customFormat="false" ht="13.2" hidden="false" customHeight="true" outlineLevel="0" collapsed="false">
      <c r="A17" s="107" t="s">
        <v>188</v>
      </c>
      <c r="B17" s="107"/>
      <c r="C17" s="107"/>
      <c r="D17" s="107"/>
      <c r="E17" s="107"/>
      <c r="F17" s="107"/>
      <c r="G17" s="86" t="n">
        <v>135</v>
      </c>
      <c r="H17" s="87"/>
      <c r="I17" s="87"/>
    </row>
    <row r="18" customFormat="false" ht="13.2" hidden="false" customHeight="true" outlineLevel="0" collapsed="false">
      <c r="A18" s="107" t="s">
        <v>189</v>
      </c>
      <c r="B18" s="107"/>
      <c r="C18" s="107"/>
      <c r="D18" s="107"/>
      <c r="E18" s="107"/>
      <c r="F18" s="107"/>
      <c r="G18" s="86" t="n">
        <v>136</v>
      </c>
      <c r="H18" s="87" t="n">
        <v>18554347</v>
      </c>
      <c r="I18" s="87" t="n">
        <v>20379125</v>
      </c>
    </row>
    <row r="19" customFormat="false" ht="13.2" hidden="false" customHeight="true" outlineLevel="0" collapsed="false">
      <c r="A19" s="106" t="s">
        <v>190</v>
      </c>
      <c r="B19" s="106"/>
      <c r="C19" s="106"/>
      <c r="D19" s="106"/>
      <c r="E19" s="106"/>
      <c r="F19" s="106"/>
      <c r="G19" s="89" t="n">
        <v>137</v>
      </c>
      <c r="H19" s="90" t="n">
        <f aca="false">SUM(H20:H22)</f>
        <v>50115127</v>
      </c>
      <c r="I19" s="90" t="n">
        <f aca="false">SUM(I20:I22)</f>
        <v>58649949</v>
      </c>
    </row>
    <row r="20" customFormat="false" ht="13.2" hidden="false" customHeight="true" outlineLevel="0" collapsed="false">
      <c r="A20" s="107" t="s">
        <v>191</v>
      </c>
      <c r="B20" s="107"/>
      <c r="C20" s="107"/>
      <c r="D20" s="107"/>
      <c r="E20" s="107"/>
      <c r="F20" s="107"/>
      <c r="G20" s="86" t="n">
        <v>138</v>
      </c>
      <c r="H20" s="87" t="n">
        <v>31822988</v>
      </c>
      <c r="I20" s="87" t="n">
        <v>36470614</v>
      </c>
    </row>
    <row r="21" customFormat="false" ht="13.2" hidden="false" customHeight="true" outlineLevel="0" collapsed="false">
      <c r="A21" s="107" t="s">
        <v>192</v>
      </c>
      <c r="B21" s="107"/>
      <c r="C21" s="107"/>
      <c r="D21" s="107"/>
      <c r="E21" s="107"/>
      <c r="F21" s="107"/>
      <c r="G21" s="86" t="n">
        <v>139</v>
      </c>
      <c r="H21" s="87" t="n">
        <v>11007655</v>
      </c>
      <c r="I21" s="87" t="n">
        <v>13815068</v>
      </c>
    </row>
    <row r="22" customFormat="false" ht="13.2" hidden="false" customHeight="true" outlineLevel="0" collapsed="false">
      <c r="A22" s="107" t="s">
        <v>193</v>
      </c>
      <c r="B22" s="107"/>
      <c r="C22" s="107"/>
      <c r="D22" s="107"/>
      <c r="E22" s="107"/>
      <c r="F22" s="107"/>
      <c r="G22" s="86" t="n">
        <v>140</v>
      </c>
      <c r="H22" s="87" t="n">
        <v>7284484</v>
      </c>
      <c r="I22" s="87" t="n">
        <v>8364267</v>
      </c>
    </row>
    <row r="23" customFormat="false" ht="13.2" hidden="false" customHeight="true" outlineLevel="0" collapsed="false">
      <c r="A23" s="92" t="s">
        <v>194</v>
      </c>
      <c r="B23" s="92"/>
      <c r="C23" s="92"/>
      <c r="D23" s="92"/>
      <c r="E23" s="92"/>
      <c r="F23" s="92"/>
      <c r="G23" s="86" t="n">
        <v>141</v>
      </c>
      <c r="H23" s="87" t="n">
        <v>36520648</v>
      </c>
      <c r="I23" s="87" t="n">
        <v>48308345</v>
      </c>
    </row>
    <row r="24" customFormat="false" ht="13.2" hidden="false" customHeight="true" outlineLevel="0" collapsed="false">
      <c r="A24" s="92" t="s">
        <v>195</v>
      </c>
      <c r="B24" s="92"/>
      <c r="C24" s="92"/>
      <c r="D24" s="92"/>
      <c r="E24" s="92"/>
      <c r="F24" s="92"/>
      <c r="G24" s="86" t="n">
        <v>142</v>
      </c>
      <c r="H24" s="87" t="n">
        <v>22534669</v>
      </c>
      <c r="I24" s="87" t="n">
        <v>26678498</v>
      </c>
    </row>
    <row r="25" customFormat="false" ht="13.2" hidden="false" customHeight="true" outlineLevel="0" collapsed="false">
      <c r="A25" s="106" t="s">
        <v>196</v>
      </c>
      <c r="B25" s="106"/>
      <c r="C25" s="106"/>
      <c r="D25" s="106"/>
      <c r="E25" s="106"/>
      <c r="F25" s="106"/>
      <c r="G25" s="89" t="n">
        <v>143</v>
      </c>
      <c r="H25" s="90" t="n">
        <f aca="false">H26+H27</f>
        <v>205297</v>
      </c>
      <c r="I25" s="90" t="n">
        <f aca="false">I26+I27</f>
        <v>137484</v>
      </c>
    </row>
    <row r="26" customFormat="false" ht="13.2" hidden="false" customHeight="true" outlineLevel="0" collapsed="false">
      <c r="A26" s="107" t="s">
        <v>197</v>
      </c>
      <c r="B26" s="107"/>
      <c r="C26" s="107"/>
      <c r="D26" s="107"/>
      <c r="E26" s="107"/>
      <c r="F26" s="107"/>
      <c r="G26" s="86" t="n">
        <v>144</v>
      </c>
      <c r="H26" s="87"/>
      <c r="I26" s="87"/>
    </row>
    <row r="27" customFormat="false" ht="13.2" hidden="false" customHeight="true" outlineLevel="0" collapsed="false">
      <c r="A27" s="107" t="s">
        <v>198</v>
      </c>
      <c r="B27" s="107"/>
      <c r="C27" s="107"/>
      <c r="D27" s="107"/>
      <c r="E27" s="107"/>
      <c r="F27" s="107"/>
      <c r="G27" s="86" t="n">
        <v>145</v>
      </c>
      <c r="H27" s="87" t="n">
        <v>205297</v>
      </c>
      <c r="I27" s="87" t="n">
        <v>137484</v>
      </c>
    </row>
    <row r="28" customFormat="false" ht="13.2" hidden="false" customHeight="true" outlineLevel="0" collapsed="false">
      <c r="A28" s="106" t="s">
        <v>199</v>
      </c>
      <c r="B28" s="106"/>
      <c r="C28" s="106"/>
      <c r="D28" s="106"/>
      <c r="E28" s="106"/>
      <c r="F28" s="106"/>
      <c r="G28" s="89" t="n">
        <v>146</v>
      </c>
      <c r="H28" s="90" t="n">
        <f aca="false">SUM(H29:H34)</f>
        <v>0</v>
      </c>
      <c r="I28" s="90" t="n">
        <f aca="false">SUM(I29:I34)</f>
        <v>0</v>
      </c>
    </row>
    <row r="29" customFormat="false" ht="13.2" hidden="false" customHeight="true" outlineLevel="0" collapsed="false">
      <c r="A29" s="107" t="s">
        <v>200</v>
      </c>
      <c r="B29" s="107"/>
      <c r="C29" s="107"/>
      <c r="D29" s="107"/>
      <c r="E29" s="107"/>
      <c r="F29" s="107"/>
      <c r="G29" s="86" t="n">
        <v>147</v>
      </c>
      <c r="H29" s="87"/>
      <c r="I29" s="87"/>
    </row>
    <row r="30" customFormat="false" ht="13.2" hidden="false" customHeight="true" outlineLevel="0" collapsed="false">
      <c r="A30" s="107" t="s">
        <v>201</v>
      </c>
      <c r="B30" s="107"/>
      <c r="C30" s="107"/>
      <c r="D30" s="107"/>
      <c r="E30" s="107"/>
      <c r="F30" s="107"/>
      <c r="G30" s="86" t="n">
        <v>148</v>
      </c>
      <c r="H30" s="87"/>
      <c r="I30" s="87"/>
    </row>
    <row r="31" customFormat="false" ht="13.2" hidden="false" customHeight="true" outlineLevel="0" collapsed="false">
      <c r="A31" s="107" t="s">
        <v>202</v>
      </c>
      <c r="B31" s="107"/>
      <c r="C31" s="107"/>
      <c r="D31" s="107"/>
      <c r="E31" s="107"/>
      <c r="F31" s="107"/>
      <c r="G31" s="86" t="n">
        <v>149</v>
      </c>
      <c r="H31" s="87"/>
      <c r="I31" s="87"/>
    </row>
    <row r="32" customFormat="false" ht="13.2" hidden="false" customHeight="true" outlineLevel="0" collapsed="false">
      <c r="A32" s="107" t="s">
        <v>203</v>
      </c>
      <c r="B32" s="107"/>
      <c r="C32" s="107"/>
      <c r="D32" s="107"/>
      <c r="E32" s="107"/>
      <c r="F32" s="107"/>
      <c r="G32" s="86" t="n">
        <v>150</v>
      </c>
      <c r="H32" s="87"/>
      <c r="I32" s="87"/>
    </row>
    <row r="33" customFormat="false" ht="13.2" hidden="false" customHeight="true" outlineLevel="0" collapsed="false">
      <c r="A33" s="107" t="s">
        <v>204</v>
      </c>
      <c r="B33" s="107"/>
      <c r="C33" s="107"/>
      <c r="D33" s="107"/>
      <c r="E33" s="107"/>
      <c r="F33" s="107"/>
      <c r="G33" s="86" t="n">
        <v>151</v>
      </c>
      <c r="H33" s="87"/>
      <c r="I33" s="87"/>
    </row>
    <row r="34" customFormat="false" ht="13.2" hidden="false" customHeight="true" outlineLevel="0" collapsed="false">
      <c r="A34" s="107" t="s">
        <v>205</v>
      </c>
      <c r="B34" s="107"/>
      <c r="C34" s="107"/>
      <c r="D34" s="107"/>
      <c r="E34" s="107"/>
      <c r="F34" s="107"/>
      <c r="G34" s="86" t="n">
        <v>152</v>
      </c>
      <c r="H34" s="87"/>
      <c r="I34" s="87"/>
    </row>
    <row r="35" customFormat="false" ht="13.2" hidden="false" customHeight="true" outlineLevel="0" collapsed="false">
      <c r="A35" s="92" t="s">
        <v>206</v>
      </c>
      <c r="B35" s="92"/>
      <c r="C35" s="92"/>
      <c r="D35" s="92"/>
      <c r="E35" s="92"/>
      <c r="F35" s="92"/>
      <c r="G35" s="86" t="n">
        <v>153</v>
      </c>
      <c r="H35" s="87" t="n">
        <v>464690</v>
      </c>
      <c r="I35" s="87" t="n">
        <v>103662</v>
      </c>
    </row>
    <row r="36" customFormat="false" ht="13.2" hidden="false" customHeight="true" outlineLevel="0" collapsed="false">
      <c r="A36" s="88" t="s">
        <v>207</v>
      </c>
      <c r="B36" s="88"/>
      <c r="C36" s="88"/>
      <c r="D36" s="88"/>
      <c r="E36" s="88"/>
      <c r="F36" s="88"/>
      <c r="G36" s="89" t="n">
        <v>154</v>
      </c>
      <c r="H36" s="90" t="n">
        <f aca="false">SUM(H37:H46)</f>
        <v>4885539</v>
      </c>
      <c r="I36" s="90" t="n">
        <f aca="false">SUM(I37:I46)</f>
        <v>2963644</v>
      </c>
    </row>
    <row r="37" customFormat="false" ht="13.2" hidden="false" customHeight="true" outlineLevel="0" collapsed="false">
      <c r="A37" s="92" t="s">
        <v>208</v>
      </c>
      <c r="B37" s="92"/>
      <c r="C37" s="92"/>
      <c r="D37" s="92"/>
      <c r="E37" s="92"/>
      <c r="F37" s="92"/>
      <c r="G37" s="86" t="n">
        <v>155</v>
      </c>
      <c r="H37" s="87"/>
      <c r="I37" s="87"/>
    </row>
    <row r="38" customFormat="false" ht="25.2" hidden="false" customHeight="true" outlineLevel="0" collapsed="false">
      <c r="A38" s="92" t="s">
        <v>209</v>
      </c>
      <c r="B38" s="92"/>
      <c r="C38" s="92"/>
      <c r="D38" s="92"/>
      <c r="E38" s="92"/>
      <c r="F38" s="92"/>
      <c r="G38" s="86" t="n">
        <v>156</v>
      </c>
      <c r="H38" s="87"/>
      <c r="I38" s="87"/>
    </row>
    <row r="39" customFormat="false" ht="28.2" hidden="false" customHeight="true" outlineLevel="0" collapsed="false">
      <c r="A39" s="92" t="s">
        <v>210</v>
      </c>
      <c r="B39" s="92"/>
      <c r="C39" s="92"/>
      <c r="D39" s="92"/>
      <c r="E39" s="92"/>
      <c r="F39" s="92"/>
      <c r="G39" s="86" t="n">
        <v>157</v>
      </c>
      <c r="H39" s="87"/>
      <c r="I39" s="87"/>
    </row>
    <row r="40" customFormat="false" ht="28.2" hidden="false" customHeight="true" outlineLevel="0" collapsed="false">
      <c r="A40" s="92" t="s">
        <v>211</v>
      </c>
      <c r="B40" s="92"/>
      <c r="C40" s="92"/>
      <c r="D40" s="92"/>
      <c r="E40" s="92"/>
      <c r="F40" s="92"/>
      <c r="G40" s="86" t="n">
        <v>158</v>
      </c>
      <c r="H40" s="87"/>
      <c r="I40" s="87"/>
    </row>
    <row r="41" customFormat="false" ht="22.95" hidden="false" customHeight="true" outlineLevel="0" collapsed="false">
      <c r="A41" s="92" t="s">
        <v>212</v>
      </c>
      <c r="B41" s="92"/>
      <c r="C41" s="92"/>
      <c r="D41" s="92"/>
      <c r="E41" s="92"/>
      <c r="F41" s="92"/>
      <c r="G41" s="86" t="n">
        <v>159</v>
      </c>
      <c r="H41" s="87"/>
      <c r="I41" s="87"/>
    </row>
    <row r="42" customFormat="false" ht="13.2" hidden="false" customHeight="true" outlineLevel="0" collapsed="false">
      <c r="A42" s="92" t="s">
        <v>213</v>
      </c>
      <c r="B42" s="92"/>
      <c r="C42" s="92"/>
      <c r="D42" s="92"/>
      <c r="E42" s="92"/>
      <c r="F42" s="92"/>
      <c r="G42" s="86" t="n">
        <v>160</v>
      </c>
      <c r="H42" s="87"/>
      <c r="I42" s="87"/>
    </row>
    <row r="43" customFormat="false" ht="13.2" hidden="false" customHeight="true" outlineLevel="0" collapsed="false">
      <c r="A43" s="92" t="s">
        <v>214</v>
      </c>
      <c r="B43" s="92"/>
      <c r="C43" s="92"/>
      <c r="D43" s="92"/>
      <c r="E43" s="92"/>
      <c r="F43" s="92"/>
      <c r="G43" s="86" t="n">
        <v>161</v>
      </c>
      <c r="H43" s="87" t="n">
        <v>2088837</v>
      </c>
      <c r="I43" s="87" t="n">
        <v>1005157</v>
      </c>
    </row>
    <row r="44" customFormat="false" ht="13.2" hidden="false" customHeight="true" outlineLevel="0" collapsed="false">
      <c r="A44" s="92" t="s">
        <v>215</v>
      </c>
      <c r="B44" s="92"/>
      <c r="C44" s="92"/>
      <c r="D44" s="92"/>
      <c r="E44" s="92"/>
      <c r="F44" s="92"/>
      <c r="G44" s="86" t="n">
        <v>162</v>
      </c>
      <c r="H44" s="87" t="n">
        <v>1284973</v>
      </c>
      <c r="I44" s="87" t="n">
        <v>991438</v>
      </c>
    </row>
    <row r="45" customFormat="false" ht="13.2" hidden="false" customHeight="true" outlineLevel="0" collapsed="false">
      <c r="A45" s="92" t="s">
        <v>216</v>
      </c>
      <c r="B45" s="92"/>
      <c r="C45" s="92"/>
      <c r="D45" s="92"/>
      <c r="E45" s="92"/>
      <c r="F45" s="92"/>
      <c r="G45" s="86" t="n">
        <v>163</v>
      </c>
      <c r="H45" s="87" t="n">
        <v>1447053</v>
      </c>
      <c r="I45" s="87" t="n">
        <v>902297</v>
      </c>
    </row>
    <row r="46" customFormat="false" ht="13.2" hidden="false" customHeight="true" outlineLevel="0" collapsed="false">
      <c r="A46" s="92" t="s">
        <v>217</v>
      </c>
      <c r="B46" s="92"/>
      <c r="C46" s="92"/>
      <c r="D46" s="92"/>
      <c r="E46" s="92"/>
      <c r="F46" s="92"/>
      <c r="G46" s="86" t="n">
        <v>164</v>
      </c>
      <c r="H46" s="87" t="n">
        <v>64676</v>
      </c>
      <c r="I46" s="87" t="n">
        <v>64752</v>
      </c>
    </row>
    <row r="47" customFormat="false" ht="13.2" hidden="false" customHeight="true" outlineLevel="0" collapsed="false">
      <c r="A47" s="88" t="s">
        <v>218</v>
      </c>
      <c r="B47" s="88"/>
      <c r="C47" s="88"/>
      <c r="D47" s="88"/>
      <c r="E47" s="88"/>
      <c r="F47" s="88"/>
      <c r="G47" s="89" t="n">
        <v>165</v>
      </c>
      <c r="H47" s="90" t="n">
        <f aca="false">SUM(H48:H54)</f>
        <v>3484574</v>
      </c>
      <c r="I47" s="90" t="n">
        <f aca="false">SUM(I48:I54)</f>
        <v>6310600</v>
      </c>
    </row>
    <row r="48" customFormat="false" ht="23.4" hidden="false" customHeight="true" outlineLevel="0" collapsed="false">
      <c r="A48" s="92" t="s">
        <v>219</v>
      </c>
      <c r="B48" s="92"/>
      <c r="C48" s="92"/>
      <c r="D48" s="92"/>
      <c r="E48" s="92"/>
      <c r="F48" s="92"/>
      <c r="G48" s="86" t="n">
        <v>166</v>
      </c>
      <c r="H48" s="87"/>
      <c r="I48" s="87"/>
    </row>
    <row r="49" customFormat="false" ht="13.2" hidden="false" customHeight="true" outlineLevel="0" collapsed="false">
      <c r="A49" s="108" t="s">
        <v>220</v>
      </c>
      <c r="B49" s="108"/>
      <c r="C49" s="108"/>
      <c r="D49" s="108"/>
      <c r="E49" s="108"/>
      <c r="F49" s="108"/>
      <c r="G49" s="86" t="n">
        <v>167</v>
      </c>
      <c r="H49" s="87"/>
      <c r="I49" s="87"/>
    </row>
    <row r="50" customFormat="false" ht="13.2" hidden="false" customHeight="true" outlineLevel="0" collapsed="false">
      <c r="A50" s="108" t="s">
        <v>221</v>
      </c>
      <c r="B50" s="108"/>
      <c r="C50" s="108"/>
      <c r="D50" s="108"/>
      <c r="E50" s="108"/>
      <c r="F50" s="108"/>
      <c r="G50" s="86" t="n">
        <v>168</v>
      </c>
      <c r="H50" s="87" t="n">
        <v>2113021</v>
      </c>
      <c r="I50" s="87" t="n">
        <v>3559405</v>
      </c>
    </row>
    <row r="51" customFormat="false" ht="13.2" hidden="false" customHeight="true" outlineLevel="0" collapsed="false">
      <c r="A51" s="108" t="s">
        <v>222</v>
      </c>
      <c r="B51" s="108"/>
      <c r="C51" s="108"/>
      <c r="D51" s="108"/>
      <c r="E51" s="108"/>
      <c r="F51" s="108"/>
      <c r="G51" s="86" t="n">
        <v>169</v>
      </c>
      <c r="H51" s="87" t="n">
        <v>1232807</v>
      </c>
      <c r="I51" s="87" t="n">
        <v>2519697</v>
      </c>
    </row>
    <row r="52" customFormat="false" ht="13.2" hidden="false" customHeight="true" outlineLevel="0" collapsed="false">
      <c r="A52" s="108" t="s">
        <v>223</v>
      </c>
      <c r="B52" s="108"/>
      <c r="C52" s="108"/>
      <c r="D52" s="108"/>
      <c r="E52" s="108"/>
      <c r="F52" s="108"/>
      <c r="G52" s="86" t="n">
        <v>170</v>
      </c>
      <c r="H52" s="87"/>
      <c r="I52" s="87" t="n">
        <v>231498</v>
      </c>
    </row>
    <row r="53" customFormat="false" ht="13.2" hidden="false" customHeight="true" outlineLevel="0" collapsed="false">
      <c r="A53" s="108" t="s">
        <v>224</v>
      </c>
      <c r="B53" s="108"/>
      <c r="C53" s="108"/>
      <c r="D53" s="108"/>
      <c r="E53" s="108"/>
      <c r="F53" s="108"/>
      <c r="G53" s="86" t="n">
        <v>171</v>
      </c>
      <c r="H53" s="87"/>
      <c r="I53" s="87"/>
    </row>
    <row r="54" customFormat="false" ht="13.2" hidden="false" customHeight="true" outlineLevel="0" collapsed="false">
      <c r="A54" s="108" t="s">
        <v>225</v>
      </c>
      <c r="B54" s="108"/>
      <c r="C54" s="108"/>
      <c r="D54" s="108"/>
      <c r="E54" s="108"/>
      <c r="F54" s="108"/>
      <c r="G54" s="86" t="n">
        <v>172</v>
      </c>
      <c r="H54" s="87" t="n">
        <v>138746</v>
      </c>
      <c r="I54" s="87"/>
    </row>
    <row r="55" customFormat="false" ht="30.6" hidden="false" customHeight="true" outlineLevel="0" collapsed="false">
      <c r="A55" s="94" t="s">
        <v>226</v>
      </c>
      <c r="B55" s="94"/>
      <c r="C55" s="94"/>
      <c r="D55" s="94"/>
      <c r="E55" s="94"/>
      <c r="F55" s="94"/>
      <c r="G55" s="86" t="n">
        <v>173</v>
      </c>
      <c r="H55" s="87"/>
      <c r="I55" s="87"/>
    </row>
    <row r="56" customFormat="false" ht="13.2" hidden="false" customHeight="true" outlineLevel="0" collapsed="false">
      <c r="A56" s="94" t="s">
        <v>227</v>
      </c>
      <c r="B56" s="94"/>
      <c r="C56" s="94"/>
      <c r="D56" s="94"/>
      <c r="E56" s="94"/>
      <c r="F56" s="94"/>
      <c r="G56" s="86" t="n">
        <v>174</v>
      </c>
      <c r="H56" s="87"/>
      <c r="I56" s="87"/>
    </row>
    <row r="57" customFormat="false" ht="28.95" hidden="false" customHeight="true" outlineLevel="0" collapsed="false">
      <c r="A57" s="94" t="s">
        <v>228</v>
      </c>
      <c r="B57" s="94"/>
      <c r="C57" s="94"/>
      <c r="D57" s="94"/>
      <c r="E57" s="94"/>
      <c r="F57" s="94"/>
      <c r="G57" s="86" t="n">
        <v>175</v>
      </c>
      <c r="H57" s="87"/>
      <c r="I57" s="87"/>
    </row>
    <row r="58" customFormat="false" ht="13.2" hidden="false" customHeight="true" outlineLevel="0" collapsed="false">
      <c r="A58" s="94" t="s">
        <v>229</v>
      </c>
      <c r="B58" s="94"/>
      <c r="C58" s="94"/>
      <c r="D58" s="94"/>
      <c r="E58" s="94"/>
      <c r="F58" s="94"/>
      <c r="G58" s="86" t="n">
        <v>176</v>
      </c>
      <c r="H58" s="87"/>
      <c r="I58" s="87"/>
    </row>
    <row r="59" customFormat="false" ht="13.2" hidden="false" customHeight="true" outlineLevel="0" collapsed="false">
      <c r="A59" s="88" t="s">
        <v>230</v>
      </c>
      <c r="B59" s="88"/>
      <c r="C59" s="88"/>
      <c r="D59" s="88"/>
      <c r="E59" s="88"/>
      <c r="F59" s="88"/>
      <c r="G59" s="89" t="n">
        <v>177</v>
      </c>
      <c r="H59" s="90" t="n">
        <f aca="false">H7+H36+H55+H56</f>
        <v>252445642</v>
      </c>
      <c r="I59" s="90" t="n">
        <f aca="false">I7+I36+I55+I56</f>
        <v>279408379</v>
      </c>
    </row>
    <row r="60" customFormat="false" ht="13.2" hidden="false" customHeight="true" outlineLevel="0" collapsed="false">
      <c r="A60" s="88" t="s">
        <v>231</v>
      </c>
      <c r="B60" s="88"/>
      <c r="C60" s="88"/>
      <c r="D60" s="88"/>
      <c r="E60" s="88"/>
      <c r="F60" s="88"/>
      <c r="G60" s="89" t="n">
        <v>178</v>
      </c>
      <c r="H60" s="90" t="n">
        <f aca="false">H13+H47+H57+H58</f>
        <v>175534725</v>
      </c>
      <c r="I60" s="90" t="n">
        <f aca="false">I13+I47+I57+I58</f>
        <v>215150102</v>
      </c>
    </row>
    <row r="61" customFormat="false" ht="13.2" hidden="false" customHeight="true" outlineLevel="0" collapsed="false">
      <c r="A61" s="88" t="s">
        <v>232</v>
      </c>
      <c r="B61" s="88"/>
      <c r="C61" s="88"/>
      <c r="D61" s="88"/>
      <c r="E61" s="88"/>
      <c r="F61" s="88"/>
      <c r="G61" s="89" t="n">
        <v>179</v>
      </c>
      <c r="H61" s="90" t="n">
        <f aca="false">H59-H60</f>
        <v>76910917</v>
      </c>
      <c r="I61" s="90" t="n">
        <f aca="false">I59-I60</f>
        <v>64258277</v>
      </c>
    </row>
    <row r="62" customFormat="false" ht="13.2" hidden="false" customHeight="true" outlineLevel="0" collapsed="false">
      <c r="A62" s="109" t="s">
        <v>233</v>
      </c>
      <c r="B62" s="109"/>
      <c r="C62" s="109"/>
      <c r="D62" s="109"/>
      <c r="E62" s="109"/>
      <c r="F62" s="109"/>
      <c r="G62" s="89" t="n">
        <v>180</v>
      </c>
      <c r="H62" s="90" t="n">
        <f aca="false">+IF((H59-H60)&gt;0,(H59-H60),0)</f>
        <v>76910917</v>
      </c>
      <c r="I62" s="90" t="n">
        <f aca="false">+IF((I59-I60)&gt;0,(I59-I60),0)</f>
        <v>64258277</v>
      </c>
    </row>
    <row r="63" customFormat="false" ht="13.2" hidden="false" customHeight="true" outlineLevel="0" collapsed="false">
      <c r="A63" s="109" t="s">
        <v>234</v>
      </c>
      <c r="B63" s="109"/>
      <c r="C63" s="109"/>
      <c r="D63" s="109"/>
      <c r="E63" s="109"/>
      <c r="F63" s="109"/>
      <c r="G63" s="89" t="n">
        <v>181</v>
      </c>
      <c r="H63" s="90" t="n">
        <f aca="false">+IF((H59-H60)&lt;0,(H59-H60),0)</f>
        <v>0</v>
      </c>
      <c r="I63" s="90" t="n">
        <f aca="false">+IF((I59-I60)&lt;0,(I59-I60),0)</f>
        <v>0</v>
      </c>
    </row>
    <row r="64" customFormat="false" ht="13.2" hidden="false" customHeight="true" outlineLevel="0" collapsed="false">
      <c r="A64" s="94" t="s">
        <v>235</v>
      </c>
      <c r="B64" s="94"/>
      <c r="C64" s="94"/>
      <c r="D64" s="94"/>
      <c r="E64" s="94"/>
      <c r="F64" s="94"/>
      <c r="G64" s="86" t="n">
        <v>182</v>
      </c>
      <c r="H64" s="87"/>
      <c r="I64" s="87" t="n">
        <v>0</v>
      </c>
    </row>
    <row r="65" customFormat="false" ht="13.2" hidden="false" customHeight="true" outlineLevel="0" collapsed="false">
      <c r="A65" s="88" t="s">
        <v>236</v>
      </c>
      <c r="B65" s="88"/>
      <c r="C65" s="88"/>
      <c r="D65" s="88"/>
      <c r="E65" s="88"/>
      <c r="F65" s="88"/>
      <c r="G65" s="89" t="n">
        <v>183</v>
      </c>
      <c r="H65" s="90" t="n">
        <f aca="false">H61-H64</f>
        <v>76910917</v>
      </c>
      <c r="I65" s="90" t="n">
        <f aca="false">I61-I64</f>
        <v>64258277</v>
      </c>
    </row>
    <row r="66" customFormat="false" ht="13.2" hidden="false" customHeight="true" outlineLevel="0" collapsed="false">
      <c r="A66" s="109" t="s">
        <v>237</v>
      </c>
      <c r="B66" s="109"/>
      <c r="C66" s="109"/>
      <c r="D66" s="109"/>
      <c r="E66" s="109"/>
      <c r="F66" s="109"/>
      <c r="G66" s="89" t="n">
        <v>184</v>
      </c>
      <c r="H66" s="90" t="n">
        <f aca="false">+IF((H61-H64)&gt;0,(H61-H64),0)</f>
        <v>76910917</v>
      </c>
      <c r="I66" s="90" t="n">
        <f aca="false">+IF((I61-I64)&gt;0,(I61-I64),0)</f>
        <v>64258277</v>
      </c>
    </row>
    <row r="67" customFormat="false" ht="13.2" hidden="false" customHeight="true" outlineLevel="0" collapsed="false">
      <c r="A67" s="110" t="s">
        <v>238</v>
      </c>
      <c r="B67" s="110"/>
      <c r="C67" s="110"/>
      <c r="D67" s="110"/>
      <c r="E67" s="110"/>
      <c r="F67" s="110"/>
      <c r="G67" s="111" t="n">
        <v>185</v>
      </c>
      <c r="H67" s="112" t="n">
        <f aca="false">+IF((H61-H64)&lt;0,(H61-H64),0)</f>
        <v>0</v>
      </c>
      <c r="I67" s="112" t="n">
        <f aca="false">+IF((I61-I64)&lt;0,(I61-I64),0)</f>
        <v>0</v>
      </c>
    </row>
    <row r="68" customFormat="false" ht="13.2" hidden="false" customHeight="true" outlineLevel="0" collapsed="false">
      <c r="A68" s="98" t="s">
        <v>239</v>
      </c>
      <c r="B68" s="98"/>
      <c r="C68" s="98"/>
      <c r="D68" s="98"/>
      <c r="E68" s="98"/>
      <c r="F68" s="98"/>
      <c r="G68" s="98"/>
      <c r="H68" s="98"/>
      <c r="I68" s="98"/>
    </row>
    <row r="69" customFormat="false" ht="25.95" hidden="false" customHeight="true" outlineLevel="0" collapsed="false">
      <c r="A69" s="88" t="s">
        <v>240</v>
      </c>
      <c r="B69" s="88"/>
      <c r="C69" s="88"/>
      <c r="D69" s="88"/>
      <c r="E69" s="88"/>
      <c r="F69" s="88"/>
      <c r="G69" s="89" t="n">
        <v>186</v>
      </c>
      <c r="H69" s="90" t="n">
        <f aca="false">H70-H71</f>
        <v>0</v>
      </c>
      <c r="I69" s="90" t="n">
        <f aca="false">I70-I71</f>
        <v>0</v>
      </c>
    </row>
    <row r="70" customFormat="false" ht="13.2" hidden="false" customHeight="true" outlineLevel="0" collapsed="false">
      <c r="A70" s="108" t="s">
        <v>241</v>
      </c>
      <c r="B70" s="108"/>
      <c r="C70" s="108"/>
      <c r="D70" s="108"/>
      <c r="E70" s="108"/>
      <c r="F70" s="108"/>
      <c r="G70" s="86" t="n">
        <v>187</v>
      </c>
      <c r="H70" s="87"/>
      <c r="I70" s="87"/>
    </row>
    <row r="71" customFormat="false" ht="13.2" hidden="false" customHeight="true" outlineLevel="0" collapsed="false">
      <c r="A71" s="108" t="s">
        <v>242</v>
      </c>
      <c r="B71" s="108"/>
      <c r="C71" s="108"/>
      <c r="D71" s="108"/>
      <c r="E71" s="108"/>
      <c r="F71" s="108"/>
      <c r="G71" s="86" t="n">
        <v>188</v>
      </c>
      <c r="H71" s="87"/>
      <c r="I71" s="87"/>
    </row>
    <row r="72" customFormat="false" ht="13.2" hidden="false" customHeight="true" outlineLevel="0" collapsed="false">
      <c r="A72" s="94" t="s">
        <v>243</v>
      </c>
      <c r="B72" s="94"/>
      <c r="C72" s="94"/>
      <c r="D72" s="94"/>
      <c r="E72" s="94"/>
      <c r="F72" s="94"/>
      <c r="G72" s="86" t="n">
        <v>189</v>
      </c>
      <c r="H72" s="87"/>
      <c r="I72" s="87"/>
    </row>
    <row r="73" customFormat="false" ht="13.2" hidden="false" customHeight="true" outlineLevel="0" collapsed="false">
      <c r="A73" s="109" t="s">
        <v>244</v>
      </c>
      <c r="B73" s="109"/>
      <c r="C73" s="109"/>
      <c r="D73" s="109"/>
      <c r="E73" s="109"/>
      <c r="F73" s="109"/>
      <c r="G73" s="89" t="n">
        <v>190</v>
      </c>
      <c r="H73" s="113"/>
      <c r="I73" s="113"/>
    </row>
    <row r="74" customFormat="false" ht="13.2" hidden="false" customHeight="true" outlineLevel="0" collapsed="false">
      <c r="A74" s="110" t="s">
        <v>245</v>
      </c>
      <c r="B74" s="110"/>
      <c r="C74" s="110"/>
      <c r="D74" s="110"/>
      <c r="E74" s="110"/>
      <c r="F74" s="110"/>
      <c r="G74" s="111" t="n">
        <v>191</v>
      </c>
      <c r="H74" s="114"/>
      <c r="I74" s="114"/>
    </row>
    <row r="75" customFormat="false" ht="13.2" hidden="false" customHeight="true" outlineLevel="0" collapsed="false">
      <c r="A75" s="98" t="s">
        <v>246</v>
      </c>
      <c r="B75" s="98"/>
      <c r="C75" s="98"/>
      <c r="D75" s="98"/>
      <c r="E75" s="98"/>
      <c r="F75" s="98"/>
      <c r="G75" s="98"/>
      <c r="H75" s="98"/>
      <c r="I75" s="98"/>
    </row>
    <row r="76" customFormat="false" ht="13.2" hidden="false" customHeight="true" outlineLevel="0" collapsed="false">
      <c r="A76" s="88" t="s">
        <v>247</v>
      </c>
      <c r="B76" s="88"/>
      <c r="C76" s="88"/>
      <c r="D76" s="88"/>
      <c r="E76" s="88"/>
      <c r="F76" s="88"/>
      <c r="G76" s="89" t="n">
        <v>192</v>
      </c>
      <c r="H76" s="113"/>
      <c r="I76" s="113"/>
    </row>
    <row r="77" customFormat="false" ht="13.2" hidden="false" customHeight="true" outlineLevel="0" collapsed="false">
      <c r="A77" s="115" t="s">
        <v>248</v>
      </c>
      <c r="B77" s="115"/>
      <c r="C77" s="115"/>
      <c r="D77" s="115"/>
      <c r="E77" s="115"/>
      <c r="F77" s="115"/>
      <c r="G77" s="116" t="n">
        <v>193</v>
      </c>
      <c r="H77" s="117"/>
      <c r="I77" s="117"/>
    </row>
    <row r="78" customFormat="false" ht="13.2" hidden="false" customHeight="true" outlineLevel="0" collapsed="false">
      <c r="A78" s="115" t="s">
        <v>249</v>
      </c>
      <c r="B78" s="115"/>
      <c r="C78" s="115"/>
      <c r="D78" s="115"/>
      <c r="E78" s="115"/>
      <c r="F78" s="115"/>
      <c r="G78" s="116" t="n">
        <v>194</v>
      </c>
      <c r="H78" s="117"/>
      <c r="I78" s="117"/>
    </row>
    <row r="79" customFormat="false" ht="13.2" hidden="false" customHeight="true" outlineLevel="0" collapsed="false">
      <c r="A79" s="88" t="s">
        <v>250</v>
      </c>
      <c r="B79" s="88"/>
      <c r="C79" s="88"/>
      <c r="D79" s="88"/>
      <c r="E79" s="88"/>
      <c r="F79" s="88"/>
      <c r="G79" s="89" t="n">
        <v>195</v>
      </c>
      <c r="H79" s="113"/>
      <c r="I79" s="113"/>
    </row>
    <row r="80" customFormat="false" ht="13.2" hidden="false" customHeight="true" outlineLevel="0" collapsed="false">
      <c r="A80" s="88" t="s">
        <v>251</v>
      </c>
      <c r="B80" s="88"/>
      <c r="C80" s="88"/>
      <c r="D80" s="88"/>
      <c r="E80" s="88"/>
      <c r="F80" s="88"/>
      <c r="G80" s="89" t="n">
        <v>196</v>
      </c>
      <c r="H80" s="113"/>
      <c r="I80" s="113"/>
    </row>
    <row r="81" customFormat="false" ht="13.2" hidden="false" customHeight="true" outlineLevel="0" collapsed="false">
      <c r="A81" s="109" t="s">
        <v>252</v>
      </c>
      <c r="B81" s="109"/>
      <c r="C81" s="109"/>
      <c r="D81" s="109"/>
      <c r="E81" s="109"/>
      <c r="F81" s="109"/>
      <c r="G81" s="89" t="n">
        <v>197</v>
      </c>
      <c r="H81" s="113"/>
      <c r="I81" s="113"/>
    </row>
    <row r="82" customFormat="false" ht="13.2" hidden="false" customHeight="true" outlineLevel="0" collapsed="false">
      <c r="A82" s="110" t="s">
        <v>253</v>
      </c>
      <c r="B82" s="110"/>
      <c r="C82" s="110"/>
      <c r="D82" s="110"/>
      <c r="E82" s="110"/>
      <c r="F82" s="110"/>
      <c r="G82" s="111" t="n">
        <v>198</v>
      </c>
      <c r="H82" s="114"/>
      <c r="I82" s="114"/>
    </row>
    <row r="83" customFormat="false" ht="13.2" hidden="false" customHeight="true" outlineLevel="0" collapsed="false">
      <c r="A83" s="98" t="s">
        <v>254</v>
      </c>
      <c r="B83" s="98"/>
      <c r="C83" s="98"/>
      <c r="D83" s="98"/>
      <c r="E83" s="98"/>
      <c r="F83" s="98"/>
      <c r="G83" s="98"/>
      <c r="H83" s="98"/>
      <c r="I83" s="98"/>
    </row>
    <row r="84" customFormat="false" ht="13.2" hidden="false" customHeight="true" outlineLevel="0" collapsed="false">
      <c r="A84" s="118" t="s">
        <v>255</v>
      </c>
      <c r="B84" s="118"/>
      <c r="C84" s="118"/>
      <c r="D84" s="118"/>
      <c r="E84" s="118"/>
      <c r="F84" s="118"/>
      <c r="G84" s="89" t="n">
        <v>199</v>
      </c>
      <c r="H84" s="119" t="n">
        <f aca="false">H85+H86</f>
        <v>76910917</v>
      </c>
      <c r="I84" s="119" t="n">
        <f aca="false">I85+I86</f>
        <v>64258277</v>
      </c>
    </row>
    <row r="85" customFormat="false" ht="13.2" hidden="false" customHeight="true" outlineLevel="0" collapsed="false">
      <c r="A85" s="120" t="s">
        <v>256</v>
      </c>
      <c r="B85" s="120"/>
      <c r="C85" s="120"/>
      <c r="D85" s="120"/>
      <c r="E85" s="120"/>
      <c r="F85" s="120"/>
      <c r="G85" s="86" t="n">
        <v>200</v>
      </c>
      <c r="H85" s="121" t="n">
        <v>76910917</v>
      </c>
      <c r="I85" s="121" t="n">
        <v>64258277</v>
      </c>
    </row>
    <row r="86" customFormat="false" ht="12.8" hidden="false" customHeight="true" outlineLevel="0" collapsed="false">
      <c r="A86" s="122" t="s">
        <v>257</v>
      </c>
      <c r="B86" s="122"/>
      <c r="C86" s="122"/>
      <c r="D86" s="122"/>
      <c r="E86" s="122"/>
      <c r="F86" s="122"/>
      <c r="G86" s="96" t="n">
        <v>201</v>
      </c>
      <c r="H86" s="123"/>
      <c r="I86" s="123"/>
    </row>
    <row r="87" customFormat="false" ht="13.2" hidden="false" customHeight="true" outlineLevel="0" collapsed="false">
      <c r="A87" s="124" t="s">
        <v>258</v>
      </c>
      <c r="B87" s="124"/>
      <c r="C87" s="124"/>
      <c r="D87" s="124"/>
      <c r="E87" s="124"/>
      <c r="F87" s="124"/>
      <c r="G87" s="124"/>
      <c r="H87" s="124"/>
      <c r="I87" s="124"/>
    </row>
    <row r="88" customFormat="false" ht="13.2" hidden="false" customHeight="true" outlineLevel="0" collapsed="false">
      <c r="A88" s="125" t="s">
        <v>259</v>
      </c>
      <c r="B88" s="125"/>
      <c r="C88" s="125"/>
      <c r="D88" s="125"/>
      <c r="E88" s="125"/>
      <c r="F88" s="125"/>
      <c r="G88" s="86" t="n">
        <v>202</v>
      </c>
      <c r="H88" s="121" t="n">
        <v>76910917</v>
      </c>
      <c r="I88" s="121" t="n">
        <v>64258277</v>
      </c>
    </row>
    <row r="89" customFormat="false" ht="24.6" hidden="false" customHeight="true" outlineLevel="0" collapsed="false">
      <c r="A89" s="126" t="s">
        <v>260</v>
      </c>
      <c r="B89" s="126"/>
      <c r="C89" s="126"/>
      <c r="D89" s="126"/>
      <c r="E89" s="126"/>
      <c r="F89" s="126"/>
      <c r="G89" s="89" t="n">
        <v>203</v>
      </c>
      <c r="H89" s="119" t="n">
        <f aca="false">SUM(H90:H97)</f>
        <v>-1233769</v>
      </c>
      <c r="I89" s="119" t="n">
        <f aca="false">SUM(I90:I97)</f>
        <v>172392</v>
      </c>
    </row>
    <row r="90" customFormat="false" ht="13.2" hidden="false" customHeight="true" outlineLevel="0" collapsed="false">
      <c r="A90" s="108" t="s">
        <v>261</v>
      </c>
      <c r="B90" s="108"/>
      <c r="C90" s="108"/>
      <c r="D90" s="108"/>
      <c r="E90" s="108"/>
      <c r="F90" s="108"/>
      <c r="G90" s="86" t="n">
        <v>204</v>
      </c>
      <c r="H90" s="121"/>
      <c r="I90" s="121"/>
    </row>
    <row r="91" customFormat="false" ht="21.6" hidden="false" customHeight="true" outlineLevel="0" collapsed="false">
      <c r="A91" s="108" t="s">
        <v>262</v>
      </c>
      <c r="B91" s="108"/>
      <c r="C91" s="108"/>
      <c r="D91" s="108"/>
      <c r="E91" s="108"/>
      <c r="F91" s="108"/>
      <c r="G91" s="86" t="n">
        <v>205</v>
      </c>
      <c r="H91" s="121"/>
      <c r="I91" s="121"/>
    </row>
    <row r="92" customFormat="false" ht="21.6" hidden="false" customHeight="true" outlineLevel="0" collapsed="false">
      <c r="A92" s="108" t="s">
        <v>263</v>
      </c>
      <c r="B92" s="108"/>
      <c r="C92" s="108"/>
      <c r="D92" s="108"/>
      <c r="E92" s="108"/>
      <c r="F92" s="108"/>
      <c r="G92" s="86" t="n">
        <v>206</v>
      </c>
      <c r="H92" s="121" t="n">
        <v>-1233769</v>
      </c>
      <c r="I92" s="121" t="n">
        <v>172392</v>
      </c>
    </row>
    <row r="93" customFormat="false" ht="13.2" hidden="false" customHeight="true" outlineLevel="0" collapsed="false">
      <c r="A93" s="108" t="s">
        <v>264</v>
      </c>
      <c r="B93" s="108"/>
      <c r="C93" s="108"/>
      <c r="D93" s="108"/>
      <c r="E93" s="108"/>
      <c r="F93" s="108"/>
      <c r="G93" s="86" t="n">
        <v>207</v>
      </c>
      <c r="H93" s="121"/>
      <c r="I93" s="121"/>
    </row>
    <row r="94" customFormat="false" ht="13.2" hidden="false" customHeight="true" outlineLevel="0" collapsed="false">
      <c r="A94" s="108" t="s">
        <v>265</v>
      </c>
      <c r="B94" s="108"/>
      <c r="C94" s="108"/>
      <c r="D94" s="108"/>
      <c r="E94" s="108"/>
      <c r="F94" s="108"/>
      <c r="G94" s="86" t="n">
        <v>208</v>
      </c>
      <c r="H94" s="121"/>
      <c r="I94" s="121"/>
    </row>
    <row r="95" customFormat="false" ht="20.4" hidden="false" customHeight="true" outlineLevel="0" collapsed="false">
      <c r="A95" s="108" t="s">
        <v>266</v>
      </c>
      <c r="B95" s="108"/>
      <c r="C95" s="108"/>
      <c r="D95" s="108"/>
      <c r="E95" s="108"/>
      <c r="F95" s="108"/>
      <c r="G95" s="86" t="n">
        <v>209</v>
      </c>
      <c r="H95" s="121"/>
      <c r="I95" s="121"/>
    </row>
    <row r="96" customFormat="false" ht="13.2" hidden="false" customHeight="true" outlineLevel="0" collapsed="false">
      <c r="A96" s="108" t="s">
        <v>267</v>
      </c>
      <c r="B96" s="108"/>
      <c r="C96" s="108"/>
      <c r="D96" s="108"/>
      <c r="E96" s="108"/>
      <c r="F96" s="108"/>
      <c r="G96" s="86" t="n">
        <v>210</v>
      </c>
      <c r="H96" s="121"/>
      <c r="I96" s="121"/>
    </row>
    <row r="97" customFormat="false" ht="13.2" hidden="false" customHeight="true" outlineLevel="0" collapsed="false">
      <c r="A97" s="108" t="s">
        <v>268</v>
      </c>
      <c r="B97" s="108"/>
      <c r="C97" s="108"/>
      <c r="D97" s="108"/>
      <c r="E97" s="108"/>
      <c r="F97" s="108"/>
      <c r="G97" s="86" t="n">
        <v>211</v>
      </c>
      <c r="H97" s="121"/>
      <c r="I97" s="121"/>
    </row>
    <row r="98" customFormat="false" ht="13.2" hidden="false" customHeight="true" outlineLevel="0" collapsed="false">
      <c r="A98" s="125" t="s">
        <v>269</v>
      </c>
      <c r="B98" s="125"/>
      <c r="C98" s="125"/>
      <c r="D98" s="125"/>
      <c r="E98" s="125"/>
      <c r="F98" s="125"/>
      <c r="G98" s="86" t="n">
        <v>212</v>
      </c>
      <c r="H98" s="121" t="n">
        <v>-222078</v>
      </c>
      <c r="I98" s="121" t="n">
        <v>31031</v>
      </c>
    </row>
    <row r="99" customFormat="false" ht="27.6" hidden="false" customHeight="true" outlineLevel="0" collapsed="false">
      <c r="A99" s="126" t="s">
        <v>270</v>
      </c>
      <c r="B99" s="126"/>
      <c r="C99" s="126"/>
      <c r="D99" s="126"/>
      <c r="E99" s="126"/>
      <c r="F99" s="126"/>
      <c r="G99" s="89" t="n">
        <v>213</v>
      </c>
      <c r="H99" s="119" t="n">
        <f aca="false">H89-H98</f>
        <v>-1011691</v>
      </c>
      <c r="I99" s="119" t="n">
        <f aca="false">I89-I98</f>
        <v>141361</v>
      </c>
    </row>
    <row r="100" customFormat="false" ht="13.2" hidden="false" customHeight="true" outlineLevel="0" collapsed="false">
      <c r="A100" s="127" t="s">
        <v>271</v>
      </c>
      <c r="B100" s="127"/>
      <c r="C100" s="127"/>
      <c r="D100" s="127"/>
      <c r="E100" s="127"/>
      <c r="F100" s="127"/>
      <c r="G100" s="111" t="n">
        <v>214</v>
      </c>
      <c r="H100" s="128" t="n">
        <f aca="false">H88+H99</f>
        <v>75899226</v>
      </c>
      <c r="I100" s="128" t="n">
        <f aca="false">I88+I99</f>
        <v>64399638</v>
      </c>
    </row>
    <row r="101" customFormat="false" ht="13.2" hidden="false" customHeight="true" outlineLevel="0" collapsed="false">
      <c r="A101" s="98" t="s">
        <v>272</v>
      </c>
      <c r="B101" s="98"/>
      <c r="C101" s="98"/>
      <c r="D101" s="98"/>
      <c r="E101" s="98"/>
      <c r="F101" s="98"/>
      <c r="G101" s="98"/>
      <c r="H101" s="98"/>
      <c r="I101" s="98"/>
    </row>
    <row r="102" customFormat="false" ht="13.2" hidden="false" customHeight="true" outlineLevel="0" collapsed="false">
      <c r="A102" s="118" t="s">
        <v>273</v>
      </c>
      <c r="B102" s="118"/>
      <c r="C102" s="118"/>
      <c r="D102" s="118"/>
      <c r="E102" s="118"/>
      <c r="F102" s="118"/>
      <c r="G102" s="89" t="n">
        <v>215</v>
      </c>
      <c r="H102" s="119" t="n">
        <f aca="false">H103+H104</f>
        <v>75899226</v>
      </c>
      <c r="I102" s="119" t="n">
        <f aca="false">I103+I104</f>
        <v>64258277</v>
      </c>
    </row>
    <row r="103" customFormat="false" ht="13.2" hidden="false" customHeight="true" outlineLevel="0" collapsed="false">
      <c r="A103" s="120" t="s">
        <v>274</v>
      </c>
      <c r="B103" s="120"/>
      <c r="C103" s="120"/>
      <c r="D103" s="120"/>
      <c r="E103" s="120"/>
      <c r="F103" s="120"/>
      <c r="G103" s="86" t="n">
        <v>216</v>
      </c>
      <c r="H103" s="121" t="n">
        <v>75899226</v>
      </c>
      <c r="I103" s="121" t="n">
        <v>64258277</v>
      </c>
    </row>
    <row r="104" customFormat="false" ht="13.2" hidden="false" customHeight="true" outlineLevel="0" collapsed="false">
      <c r="A104" s="122" t="s">
        <v>275</v>
      </c>
      <c r="B104" s="122"/>
      <c r="C104" s="122"/>
      <c r="D104" s="122"/>
      <c r="E104" s="122"/>
      <c r="F104" s="122"/>
      <c r="G104" s="96" t="n">
        <v>217</v>
      </c>
      <c r="H104" s="123"/>
      <c r="I104" s="123"/>
    </row>
  </sheetData>
  <sheetProtection sheet="true" objects="true" scenarios="true"/>
  <mergeCells count="104">
    <mergeCell ref="A1:I1"/>
    <mergeCell ref="A2:I2"/>
    <mergeCell ref="A3:I3"/>
    <mergeCell ref="A4:I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I68"/>
    <mergeCell ref="A69:F69"/>
    <mergeCell ref="A70:F70"/>
    <mergeCell ref="A71:F71"/>
    <mergeCell ref="A72:F72"/>
    <mergeCell ref="A73:F73"/>
    <mergeCell ref="A74:F74"/>
    <mergeCell ref="A75:I75"/>
    <mergeCell ref="A76:F76"/>
    <mergeCell ref="A77:F77"/>
    <mergeCell ref="A78:F78"/>
    <mergeCell ref="A79:F79"/>
    <mergeCell ref="A80:F80"/>
    <mergeCell ref="A81:F81"/>
    <mergeCell ref="A82:F82"/>
    <mergeCell ref="A83:I83"/>
    <mergeCell ref="A84:F84"/>
    <mergeCell ref="A85:F85"/>
    <mergeCell ref="A86:F86"/>
    <mergeCell ref="A87:I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I101"/>
    <mergeCell ref="A102:F102"/>
    <mergeCell ref="A103:F103"/>
    <mergeCell ref="A104:F104"/>
  </mergeCells>
  <dataValidations count="2">
    <dataValidation allowBlank="true" error="Dopušten je upis samo cjelobrojnih vrijednosti" errorTitle="Pogrešan upis" operator="notEqual" showDropDown="false" showErrorMessage="true" showInputMessage="true" sqref="H14:I14 H25:I34 H53:I53 H61:I61 H64:I65 H69:I69 H72:I72 H76:I76 H79:I80 H84:I86 H88:I100 H102:I104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7:I13 H15:I24 H35:I52 H54:I60 H62:I63 H66:I67 H70:I71 H73:I74 H77:I78 H81:I82" type="whole">
      <formula1>0</formula1>
      <formula2>0</formula2>
    </dataValidation>
  </dataValidations>
  <printOptions headings="false" gridLines="false" gridLinesSet="true" horizontalCentered="true" verticalCentered="false"/>
  <pageMargins left="0.75" right="0.170138888888889" top="1" bottom="1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4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false" showOutlineSymbols="true" defaultGridColor="true" view="pageBreakPreview" topLeftCell="A16" colorId="64" zoomScale="75" zoomScaleNormal="120" zoomScalePageLayoutView="75" workbookViewId="0">
      <selection pane="topLeft" activeCell="I21" activeCellId="0" sqref="I21"/>
    </sheetView>
  </sheetViews>
  <sheetFormatPr defaultRowHeight="13.2" zeroHeight="false" outlineLevelRow="0" outlineLevelCol="0"/>
  <cols>
    <col collapsed="false" customWidth="true" hidden="false" outlineLevel="0" max="7" min="1" style="0" width="8.73"/>
    <col collapsed="false" customWidth="true" hidden="false" outlineLevel="0" max="9" min="8" style="0" width="16.22"/>
    <col collapsed="false" customWidth="true" hidden="false" outlineLevel="0" max="1025" min="10" style="0" width="8.73"/>
  </cols>
  <sheetData>
    <row r="1" customFormat="false" ht="13.2" hidden="false" customHeight="true" outlineLevel="0" collapsed="false">
      <c r="A1" s="73" t="s">
        <v>276</v>
      </c>
      <c r="B1" s="73"/>
      <c r="C1" s="73"/>
      <c r="D1" s="73"/>
      <c r="E1" s="73"/>
      <c r="F1" s="73"/>
      <c r="G1" s="73"/>
      <c r="H1" s="73"/>
      <c r="I1" s="73"/>
    </row>
    <row r="2" customFormat="false" ht="13.4" hidden="false" customHeight="true" outlineLevel="0" collapsed="false">
      <c r="A2" s="74" t="s">
        <v>174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58</v>
      </c>
      <c r="B3" s="75"/>
      <c r="C3" s="75"/>
      <c r="D3" s="75"/>
      <c r="E3" s="75"/>
      <c r="F3" s="75"/>
      <c r="G3" s="75"/>
      <c r="H3" s="75"/>
      <c r="I3" s="75"/>
    </row>
    <row r="4" customFormat="false" ht="13.2" hidden="false" customHeight="true" outlineLevel="0" collapsed="false">
      <c r="A4" s="129" t="s">
        <v>59</v>
      </c>
      <c r="B4" s="129"/>
      <c r="C4" s="129"/>
      <c r="D4" s="129"/>
      <c r="E4" s="129"/>
      <c r="F4" s="129"/>
      <c r="G4" s="129"/>
      <c r="H4" s="129"/>
      <c r="I4" s="129"/>
    </row>
    <row r="5" customFormat="false" ht="31.2" hidden="false" customHeight="true" outlineLevel="0" collapsed="false">
      <c r="A5" s="78" t="s">
        <v>60</v>
      </c>
      <c r="B5" s="78"/>
      <c r="C5" s="78"/>
      <c r="D5" s="78"/>
      <c r="E5" s="78"/>
      <c r="F5" s="78"/>
      <c r="G5" s="130" t="s">
        <v>277</v>
      </c>
      <c r="H5" s="80" t="s">
        <v>176</v>
      </c>
      <c r="I5" s="80" t="s">
        <v>177</v>
      </c>
    </row>
    <row r="6" customFormat="false" ht="13.2" hidden="false" customHeight="false" outlineLevel="0" collapsed="false">
      <c r="A6" s="131" t="n">
        <v>1</v>
      </c>
      <c r="B6" s="131"/>
      <c r="C6" s="131"/>
      <c r="D6" s="131"/>
      <c r="E6" s="131"/>
      <c r="F6" s="131"/>
      <c r="G6" s="83" t="n">
        <v>2</v>
      </c>
      <c r="H6" s="83" t="s">
        <v>278</v>
      </c>
      <c r="I6" s="83" t="s">
        <v>279</v>
      </c>
    </row>
    <row r="7" customFormat="false" ht="13.2" hidden="false" customHeight="false" outlineLevel="0" collapsed="false">
      <c r="A7" s="132" t="s">
        <v>280</v>
      </c>
      <c r="B7" s="132"/>
      <c r="C7" s="132"/>
      <c r="D7" s="132"/>
      <c r="E7" s="132"/>
      <c r="F7" s="132"/>
      <c r="G7" s="132"/>
      <c r="H7" s="132"/>
      <c r="I7" s="132"/>
    </row>
    <row r="8" customFormat="false" ht="12.75" hidden="false" customHeight="true" outlineLevel="0" collapsed="false">
      <c r="A8" s="133" t="s">
        <v>281</v>
      </c>
      <c r="B8" s="133"/>
      <c r="C8" s="133"/>
      <c r="D8" s="133"/>
      <c r="E8" s="133"/>
      <c r="F8" s="133"/>
      <c r="G8" s="134" t="n">
        <v>1</v>
      </c>
      <c r="H8" s="135" t="n">
        <v>76910917</v>
      </c>
      <c r="I8" s="135" t="n">
        <v>64258277</v>
      </c>
    </row>
    <row r="9" customFormat="false" ht="12.75" hidden="false" customHeight="true" outlineLevel="0" collapsed="false">
      <c r="A9" s="109" t="s">
        <v>282</v>
      </c>
      <c r="B9" s="109"/>
      <c r="C9" s="109"/>
      <c r="D9" s="109"/>
      <c r="E9" s="109"/>
      <c r="F9" s="109"/>
      <c r="G9" s="89" t="n">
        <v>2</v>
      </c>
      <c r="H9" s="136" t="n">
        <f aca="false">H10+H11+H12+H13+H14+H15+H16+H17</f>
        <v>36520648</v>
      </c>
      <c r="I9" s="136" t="n">
        <f aca="false">I10+I11+I12+I13+I14+I15+I16+I17</f>
        <v>48308345</v>
      </c>
    </row>
    <row r="10" customFormat="false" ht="12.75" hidden="false" customHeight="true" outlineLevel="0" collapsed="false">
      <c r="A10" s="137" t="s">
        <v>283</v>
      </c>
      <c r="B10" s="137"/>
      <c r="C10" s="137"/>
      <c r="D10" s="137"/>
      <c r="E10" s="137"/>
      <c r="F10" s="137"/>
      <c r="G10" s="116" t="n">
        <v>3</v>
      </c>
      <c r="H10" s="138" t="n">
        <v>36520648</v>
      </c>
      <c r="I10" s="138" t="n">
        <v>48308345</v>
      </c>
    </row>
    <row r="11" customFormat="false" ht="31.2" hidden="false" customHeight="true" outlineLevel="0" collapsed="false">
      <c r="A11" s="137" t="s">
        <v>284</v>
      </c>
      <c r="B11" s="137"/>
      <c r="C11" s="137"/>
      <c r="D11" s="137"/>
      <c r="E11" s="137"/>
      <c r="F11" s="137"/>
      <c r="G11" s="116" t="n">
        <v>4</v>
      </c>
      <c r="H11" s="138"/>
      <c r="I11" s="138"/>
    </row>
    <row r="12" customFormat="false" ht="28.2" hidden="false" customHeight="true" outlineLevel="0" collapsed="false">
      <c r="A12" s="137" t="s">
        <v>285</v>
      </c>
      <c r="B12" s="137"/>
      <c r="C12" s="137"/>
      <c r="D12" s="137"/>
      <c r="E12" s="137"/>
      <c r="F12" s="137"/>
      <c r="G12" s="116" t="n">
        <v>5</v>
      </c>
      <c r="H12" s="138"/>
      <c r="I12" s="138"/>
    </row>
    <row r="13" customFormat="false" ht="12.75" hidden="false" customHeight="true" outlineLevel="0" collapsed="false">
      <c r="A13" s="137" t="s">
        <v>286</v>
      </c>
      <c r="B13" s="137"/>
      <c r="C13" s="137"/>
      <c r="D13" s="137"/>
      <c r="E13" s="137"/>
      <c r="F13" s="137"/>
      <c r="G13" s="116" t="n">
        <v>6</v>
      </c>
      <c r="H13" s="138"/>
      <c r="I13" s="138"/>
    </row>
    <row r="14" customFormat="false" ht="12.75" hidden="false" customHeight="true" outlineLevel="0" collapsed="false">
      <c r="A14" s="137" t="s">
        <v>287</v>
      </c>
      <c r="B14" s="137"/>
      <c r="C14" s="137"/>
      <c r="D14" s="137"/>
      <c r="E14" s="137"/>
      <c r="F14" s="137"/>
      <c r="G14" s="116" t="n">
        <v>7</v>
      </c>
      <c r="H14" s="138"/>
      <c r="I14" s="138"/>
    </row>
    <row r="15" customFormat="false" ht="12.75" hidden="false" customHeight="true" outlineLevel="0" collapsed="false">
      <c r="A15" s="137" t="s">
        <v>288</v>
      </c>
      <c r="B15" s="137"/>
      <c r="C15" s="137"/>
      <c r="D15" s="137"/>
      <c r="E15" s="137"/>
      <c r="F15" s="137"/>
      <c r="G15" s="116" t="n">
        <v>8</v>
      </c>
      <c r="H15" s="138"/>
      <c r="I15" s="138"/>
    </row>
    <row r="16" customFormat="false" ht="12.75" hidden="false" customHeight="true" outlineLevel="0" collapsed="false">
      <c r="A16" s="137" t="s">
        <v>289</v>
      </c>
      <c r="B16" s="137"/>
      <c r="C16" s="137"/>
      <c r="D16" s="137"/>
      <c r="E16" s="137"/>
      <c r="F16" s="137"/>
      <c r="G16" s="116" t="n">
        <v>9</v>
      </c>
      <c r="H16" s="138"/>
      <c r="I16" s="138"/>
    </row>
    <row r="17" customFormat="false" ht="27.6" hidden="false" customHeight="true" outlineLevel="0" collapsed="false">
      <c r="A17" s="137" t="s">
        <v>290</v>
      </c>
      <c r="B17" s="137"/>
      <c r="C17" s="137"/>
      <c r="D17" s="137"/>
      <c r="E17" s="137"/>
      <c r="F17" s="137"/>
      <c r="G17" s="116" t="n">
        <v>10</v>
      </c>
      <c r="H17" s="138"/>
      <c r="I17" s="138"/>
    </row>
    <row r="18" customFormat="false" ht="29.4" hidden="false" customHeight="true" outlineLevel="0" collapsed="false">
      <c r="A18" s="126" t="s">
        <v>291</v>
      </c>
      <c r="B18" s="126"/>
      <c r="C18" s="126"/>
      <c r="D18" s="126"/>
      <c r="E18" s="126"/>
      <c r="F18" s="126"/>
      <c r="G18" s="89" t="n">
        <v>11</v>
      </c>
      <c r="H18" s="136" t="n">
        <f aca="false">H8+H9</f>
        <v>113431565</v>
      </c>
      <c r="I18" s="136" t="n">
        <f aca="false">I8+I9</f>
        <v>112566622</v>
      </c>
    </row>
    <row r="19" customFormat="false" ht="12.75" hidden="false" customHeight="true" outlineLevel="0" collapsed="false">
      <c r="A19" s="109" t="s">
        <v>292</v>
      </c>
      <c r="B19" s="109"/>
      <c r="C19" s="109"/>
      <c r="D19" s="109"/>
      <c r="E19" s="109"/>
      <c r="F19" s="109"/>
      <c r="G19" s="89" t="n">
        <v>12</v>
      </c>
      <c r="H19" s="136" t="n">
        <f aca="false">H20+H21+H22+H23</f>
        <v>14548101</v>
      </c>
      <c r="I19" s="136" t="n">
        <f aca="false">I20+I21+I22+I23</f>
        <v>-11449134</v>
      </c>
    </row>
    <row r="20" customFormat="false" ht="12.75" hidden="false" customHeight="true" outlineLevel="0" collapsed="false">
      <c r="A20" s="137" t="s">
        <v>293</v>
      </c>
      <c r="B20" s="137"/>
      <c r="C20" s="137"/>
      <c r="D20" s="137"/>
      <c r="E20" s="137"/>
      <c r="F20" s="137"/>
      <c r="G20" s="116" t="n">
        <v>13</v>
      </c>
      <c r="H20" s="138" t="n">
        <v>26542843</v>
      </c>
      <c r="I20" s="138" t="n">
        <v>-23607916</v>
      </c>
    </row>
    <row r="21" customFormat="false" ht="12.75" hidden="false" customHeight="true" outlineLevel="0" collapsed="false">
      <c r="A21" s="137" t="s">
        <v>294</v>
      </c>
      <c r="B21" s="137"/>
      <c r="C21" s="137"/>
      <c r="D21" s="137"/>
      <c r="E21" s="137"/>
      <c r="F21" s="137"/>
      <c r="G21" s="116" t="n">
        <v>14</v>
      </c>
      <c r="H21" s="138" t="n">
        <v>-720399</v>
      </c>
      <c r="I21" s="138" t="n">
        <v>-822222</v>
      </c>
    </row>
    <row r="22" customFormat="false" ht="12.75" hidden="false" customHeight="true" outlineLevel="0" collapsed="false">
      <c r="A22" s="137" t="s">
        <v>295</v>
      </c>
      <c r="B22" s="137"/>
      <c r="C22" s="137"/>
      <c r="D22" s="137"/>
      <c r="E22" s="137"/>
      <c r="F22" s="137"/>
      <c r="G22" s="116" t="n">
        <v>15</v>
      </c>
      <c r="H22" s="138" t="n">
        <v>680960</v>
      </c>
      <c r="I22" s="138" t="n">
        <v>-418087</v>
      </c>
    </row>
    <row r="23" customFormat="false" ht="12.75" hidden="false" customHeight="true" outlineLevel="0" collapsed="false">
      <c r="A23" s="137" t="s">
        <v>296</v>
      </c>
      <c r="B23" s="137"/>
      <c r="C23" s="137"/>
      <c r="D23" s="137"/>
      <c r="E23" s="137"/>
      <c r="F23" s="137"/>
      <c r="G23" s="116" t="n">
        <v>16</v>
      </c>
      <c r="H23" s="138" t="n">
        <v>-11955303</v>
      </c>
      <c r="I23" s="138" t="n">
        <v>13399091</v>
      </c>
    </row>
    <row r="24" customFormat="false" ht="12.75" hidden="false" customHeight="true" outlineLevel="0" collapsed="false">
      <c r="A24" s="126" t="s">
        <v>297</v>
      </c>
      <c r="B24" s="126"/>
      <c r="C24" s="126"/>
      <c r="D24" s="126"/>
      <c r="E24" s="126"/>
      <c r="F24" s="126"/>
      <c r="G24" s="89" t="n">
        <v>17</v>
      </c>
      <c r="H24" s="136" t="n">
        <f aca="false">H18+H19</f>
        <v>127979666</v>
      </c>
      <c r="I24" s="136" t="n">
        <f aca="false">I18+I19</f>
        <v>101117488</v>
      </c>
    </row>
    <row r="25" customFormat="false" ht="12.75" hidden="false" customHeight="true" outlineLevel="0" collapsed="false">
      <c r="A25" s="108" t="s">
        <v>298</v>
      </c>
      <c r="B25" s="108"/>
      <c r="C25" s="108"/>
      <c r="D25" s="108"/>
      <c r="E25" s="108"/>
      <c r="F25" s="108"/>
      <c r="G25" s="116" t="n">
        <v>18</v>
      </c>
      <c r="H25" s="138"/>
      <c r="I25" s="138"/>
    </row>
    <row r="26" customFormat="false" ht="12.75" hidden="false" customHeight="true" outlineLevel="0" collapsed="false">
      <c r="A26" s="108" t="s">
        <v>299</v>
      </c>
      <c r="B26" s="108"/>
      <c r="C26" s="108"/>
      <c r="D26" s="108"/>
      <c r="E26" s="108"/>
      <c r="F26" s="108"/>
      <c r="G26" s="116" t="n">
        <v>19</v>
      </c>
      <c r="H26" s="138"/>
      <c r="I26" s="138" t="n">
        <v>0</v>
      </c>
    </row>
    <row r="27" customFormat="false" ht="28.95" hidden="false" customHeight="true" outlineLevel="0" collapsed="false">
      <c r="A27" s="139" t="s">
        <v>300</v>
      </c>
      <c r="B27" s="139"/>
      <c r="C27" s="139"/>
      <c r="D27" s="139"/>
      <c r="E27" s="139"/>
      <c r="F27" s="139"/>
      <c r="G27" s="111" t="n">
        <v>20</v>
      </c>
      <c r="H27" s="140" t="n">
        <f aca="false">H24+H25+H26</f>
        <v>127979666</v>
      </c>
      <c r="I27" s="140" t="n">
        <f aca="false">I24+I25+I26</f>
        <v>101117488</v>
      </c>
    </row>
    <row r="28" customFormat="false" ht="13.2" hidden="false" customHeight="false" outlineLevel="0" collapsed="false">
      <c r="A28" s="132" t="s">
        <v>301</v>
      </c>
      <c r="B28" s="132"/>
      <c r="C28" s="132"/>
      <c r="D28" s="132"/>
      <c r="E28" s="132"/>
      <c r="F28" s="132"/>
      <c r="G28" s="132"/>
      <c r="H28" s="132"/>
      <c r="I28" s="132"/>
    </row>
    <row r="29" customFormat="false" ht="23.4" hidden="false" customHeight="true" outlineLevel="0" collapsed="false">
      <c r="A29" s="133" t="s">
        <v>302</v>
      </c>
      <c r="B29" s="133"/>
      <c r="C29" s="133"/>
      <c r="D29" s="133"/>
      <c r="E29" s="133"/>
      <c r="F29" s="133"/>
      <c r="G29" s="134" t="n">
        <v>21</v>
      </c>
      <c r="H29" s="141"/>
      <c r="I29" s="141"/>
    </row>
    <row r="30" customFormat="false" ht="12.75" hidden="false" customHeight="true" outlineLevel="0" collapsed="false">
      <c r="A30" s="108" t="s">
        <v>303</v>
      </c>
      <c r="B30" s="108"/>
      <c r="C30" s="108"/>
      <c r="D30" s="108"/>
      <c r="E30" s="108"/>
      <c r="F30" s="108"/>
      <c r="G30" s="116" t="n">
        <v>22</v>
      </c>
      <c r="H30" s="121"/>
      <c r="I30" s="121"/>
    </row>
    <row r="31" customFormat="false" ht="12.75" hidden="false" customHeight="true" outlineLevel="0" collapsed="false">
      <c r="A31" s="108" t="s">
        <v>304</v>
      </c>
      <c r="B31" s="108"/>
      <c r="C31" s="108"/>
      <c r="D31" s="108"/>
      <c r="E31" s="108"/>
      <c r="F31" s="108"/>
      <c r="G31" s="116" t="n">
        <v>23</v>
      </c>
      <c r="H31" s="121"/>
      <c r="I31" s="121"/>
    </row>
    <row r="32" customFormat="false" ht="12.75" hidden="false" customHeight="true" outlineLevel="0" collapsed="false">
      <c r="A32" s="108" t="s">
        <v>305</v>
      </c>
      <c r="B32" s="108"/>
      <c r="C32" s="108"/>
      <c r="D32" s="108"/>
      <c r="E32" s="108"/>
      <c r="F32" s="108"/>
      <c r="G32" s="116" t="n">
        <v>24</v>
      </c>
      <c r="H32" s="121"/>
      <c r="I32" s="121"/>
    </row>
    <row r="33" customFormat="false" ht="12.75" hidden="false" customHeight="true" outlineLevel="0" collapsed="false">
      <c r="A33" s="108" t="s">
        <v>306</v>
      </c>
      <c r="B33" s="108"/>
      <c r="C33" s="108"/>
      <c r="D33" s="108"/>
      <c r="E33" s="108"/>
      <c r="F33" s="108"/>
      <c r="G33" s="116" t="n">
        <v>25</v>
      </c>
      <c r="H33" s="121"/>
      <c r="I33" s="121"/>
    </row>
    <row r="34" customFormat="false" ht="12.75" hidden="false" customHeight="true" outlineLevel="0" collapsed="false">
      <c r="A34" s="108" t="s">
        <v>307</v>
      </c>
      <c r="B34" s="108"/>
      <c r="C34" s="108"/>
      <c r="D34" s="108"/>
      <c r="E34" s="108"/>
      <c r="F34" s="108"/>
      <c r="G34" s="116" t="n">
        <v>26</v>
      </c>
      <c r="H34" s="121" t="n">
        <v>2610964</v>
      </c>
      <c r="I34" s="121" t="n">
        <v>789447</v>
      </c>
    </row>
    <row r="35" customFormat="false" ht="27.6" hidden="false" customHeight="true" outlineLevel="0" collapsed="false">
      <c r="A35" s="126" t="s">
        <v>308</v>
      </c>
      <c r="B35" s="126"/>
      <c r="C35" s="126"/>
      <c r="D35" s="126"/>
      <c r="E35" s="126"/>
      <c r="F35" s="126"/>
      <c r="G35" s="89" t="n">
        <v>27</v>
      </c>
      <c r="H35" s="119" t="n">
        <f aca="false">H29+H30+H31+H32+H33+H34</f>
        <v>2610964</v>
      </c>
      <c r="I35" s="119" t="n">
        <f aca="false">I29+I30+I31+I32+I33+I34</f>
        <v>789447</v>
      </c>
    </row>
    <row r="36" customFormat="false" ht="26.4" hidden="false" customHeight="true" outlineLevel="0" collapsed="false">
      <c r="A36" s="108" t="s">
        <v>309</v>
      </c>
      <c r="B36" s="108"/>
      <c r="C36" s="108"/>
      <c r="D36" s="108"/>
      <c r="E36" s="108"/>
      <c r="F36" s="108"/>
      <c r="G36" s="116" t="n">
        <v>28</v>
      </c>
      <c r="H36" s="121" t="n">
        <v>-108589238</v>
      </c>
      <c r="I36" s="121" t="n">
        <v>-163328102</v>
      </c>
    </row>
    <row r="37" customFormat="false" ht="12.75" hidden="false" customHeight="true" outlineLevel="0" collapsed="false">
      <c r="A37" s="108" t="s">
        <v>310</v>
      </c>
      <c r="B37" s="108"/>
      <c r="C37" s="108"/>
      <c r="D37" s="108"/>
      <c r="E37" s="108"/>
      <c r="F37" s="108"/>
      <c r="G37" s="116" t="n">
        <v>29</v>
      </c>
      <c r="H37" s="121"/>
      <c r="I37" s="121"/>
    </row>
    <row r="38" customFormat="false" ht="12.75" hidden="false" customHeight="true" outlineLevel="0" collapsed="false">
      <c r="A38" s="108" t="s">
        <v>311</v>
      </c>
      <c r="B38" s="108"/>
      <c r="C38" s="108"/>
      <c r="D38" s="108"/>
      <c r="E38" s="108"/>
      <c r="F38" s="108"/>
      <c r="G38" s="116" t="n">
        <v>30</v>
      </c>
      <c r="H38" s="121"/>
      <c r="I38" s="121"/>
    </row>
    <row r="39" customFormat="false" ht="12.75" hidden="false" customHeight="true" outlineLevel="0" collapsed="false">
      <c r="A39" s="108" t="s">
        <v>312</v>
      </c>
      <c r="B39" s="108"/>
      <c r="C39" s="108"/>
      <c r="D39" s="108"/>
      <c r="E39" s="108"/>
      <c r="F39" s="108"/>
      <c r="G39" s="116" t="n">
        <v>31</v>
      </c>
      <c r="H39" s="121"/>
      <c r="I39" s="121"/>
    </row>
    <row r="40" customFormat="false" ht="12.75" hidden="false" customHeight="true" outlineLevel="0" collapsed="false">
      <c r="A40" s="108" t="s">
        <v>313</v>
      </c>
      <c r="B40" s="108"/>
      <c r="C40" s="108"/>
      <c r="D40" s="108"/>
      <c r="E40" s="108"/>
      <c r="F40" s="108"/>
      <c r="G40" s="116" t="n">
        <v>32</v>
      </c>
      <c r="H40" s="121" t="n">
        <v>-26658154</v>
      </c>
      <c r="I40" s="121"/>
    </row>
    <row r="41" customFormat="false" ht="22.95" hidden="false" customHeight="true" outlineLevel="0" collapsed="false">
      <c r="A41" s="126" t="s">
        <v>314</v>
      </c>
      <c r="B41" s="126"/>
      <c r="C41" s="126"/>
      <c r="D41" s="126"/>
      <c r="E41" s="126"/>
      <c r="F41" s="126"/>
      <c r="G41" s="89" t="n">
        <v>33</v>
      </c>
      <c r="H41" s="119" t="n">
        <f aca="false">H36+H37+H38+H39+H40</f>
        <v>-135247392</v>
      </c>
      <c r="I41" s="119" t="n">
        <f aca="false">I36+I37+I38+I39+I40</f>
        <v>-163328102</v>
      </c>
    </row>
    <row r="42" customFormat="false" ht="30.6" hidden="false" customHeight="true" outlineLevel="0" collapsed="false">
      <c r="A42" s="139" t="s">
        <v>315</v>
      </c>
      <c r="B42" s="139"/>
      <c r="C42" s="139"/>
      <c r="D42" s="139"/>
      <c r="E42" s="139"/>
      <c r="F42" s="139"/>
      <c r="G42" s="111" t="n">
        <v>34</v>
      </c>
      <c r="H42" s="128" t="n">
        <f aca="false">H35+H41</f>
        <v>-132636428</v>
      </c>
      <c r="I42" s="128" t="n">
        <f aca="false">I35+I41</f>
        <v>-162538655</v>
      </c>
    </row>
    <row r="43" customFormat="false" ht="13.2" hidden="false" customHeight="false" outlineLevel="0" collapsed="false">
      <c r="A43" s="132" t="s">
        <v>316</v>
      </c>
      <c r="B43" s="132"/>
      <c r="C43" s="132"/>
      <c r="D43" s="132"/>
      <c r="E43" s="132"/>
      <c r="F43" s="132"/>
      <c r="G43" s="132"/>
      <c r="H43" s="132"/>
      <c r="I43" s="132"/>
    </row>
    <row r="44" customFormat="false" ht="12.75" hidden="false" customHeight="true" outlineLevel="0" collapsed="false">
      <c r="A44" s="133" t="s">
        <v>317</v>
      </c>
      <c r="B44" s="133"/>
      <c r="C44" s="133"/>
      <c r="D44" s="133"/>
      <c r="E44" s="133"/>
      <c r="F44" s="133"/>
      <c r="G44" s="134" t="n">
        <v>35</v>
      </c>
      <c r="H44" s="141"/>
      <c r="I44" s="141"/>
    </row>
    <row r="45" customFormat="false" ht="27.6" hidden="false" customHeight="true" outlineLevel="0" collapsed="false">
      <c r="A45" s="108" t="s">
        <v>318</v>
      </c>
      <c r="B45" s="108"/>
      <c r="C45" s="108"/>
      <c r="D45" s="108"/>
      <c r="E45" s="108"/>
      <c r="F45" s="108"/>
      <c r="G45" s="116" t="n">
        <v>36</v>
      </c>
      <c r="H45" s="121"/>
      <c r="I45" s="121"/>
    </row>
    <row r="46" customFormat="false" ht="12.75" hidden="false" customHeight="true" outlineLevel="0" collapsed="false">
      <c r="A46" s="108" t="s">
        <v>319</v>
      </c>
      <c r="B46" s="108"/>
      <c r="C46" s="108"/>
      <c r="D46" s="108"/>
      <c r="E46" s="108"/>
      <c r="F46" s="108"/>
      <c r="G46" s="116" t="n">
        <v>37</v>
      </c>
      <c r="H46" s="121" t="n">
        <v>1454559</v>
      </c>
      <c r="I46" s="121" t="n">
        <v>109144145</v>
      </c>
    </row>
    <row r="47" customFormat="false" ht="12.75" hidden="false" customHeight="true" outlineLevel="0" collapsed="false">
      <c r="A47" s="108" t="s">
        <v>320</v>
      </c>
      <c r="B47" s="108"/>
      <c r="C47" s="108"/>
      <c r="D47" s="108"/>
      <c r="E47" s="108"/>
      <c r="F47" s="108"/>
      <c r="G47" s="116" t="n">
        <v>38</v>
      </c>
      <c r="H47" s="121"/>
      <c r="I47" s="121"/>
    </row>
    <row r="48" customFormat="false" ht="25.95" hidden="false" customHeight="true" outlineLevel="0" collapsed="false">
      <c r="A48" s="126" t="s">
        <v>321</v>
      </c>
      <c r="B48" s="126"/>
      <c r="C48" s="126"/>
      <c r="D48" s="126"/>
      <c r="E48" s="126"/>
      <c r="F48" s="126"/>
      <c r="G48" s="89" t="n">
        <v>39</v>
      </c>
      <c r="H48" s="119" t="n">
        <f aca="false">H44+H45+H46+H47</f>
        <v>1454559</v>
      </c>
      <c r="I48" s="119" t="n">
        <f aca="false">I44+I45+I46+I47</f>
        <v>109144145</v>
      </c>
    </row>
    <row r="49" customFormat="false" ht="24.6" hidden="false" customHeight="true" outlineLevel="0" collapsed="false">
      <c r="A49" s="108" t="s">
        <v>322</v>
      </c>
      <c r="B49" s="108"/>
      <c r="C49" s="108"/>
      <c r="D49" s="108"/>
      <c r="E49" s="108"/>
      <c r="F49" s="108"/>
      <c r="G49" s="116" t="n">
        <v>40</v>
      </c>
      <c r="H49" s="121" t="n">
        <v>-6204143</v>
      </c>
      <c r="I49" s="121"/>
    </row>
    <row r="50" customFormat="false" ht="12.75" hidden="false" customHeight="true" outlineLevel="0" collapsed="false">
      <c r="A50" s="108" t="s">
        <v>323</v>
      </c>
      <c r="B50" s="108"/>
      <c r="C50" s="108"/>
      <c r="D50" s="108"/>
      <c r="E50" s="108"/>
      <c r="F50" s="108"/>
      <c r="G50" s="116" t="n">
        <v>41</v>
      </c>
      <c r="H50" s="121" t="n">
        <v>-31995392</v>
      </c>
      <c r="I50" s="121" t="n">
        <v>-32722560</v>
      </c>
    </row>
    <row r="51" customFormat="false" ht="12.75" hidden="false" customHeight="true" outlineLevel="0" collapsed="false">
      <c r="A51" s="108" t="s">
        <v>324</v>
      </c>
      <c r="B51" s="108"/>
      <c r="C51" s="108"/>
      <c r="D51" s="108"/>
      <c r="E51" s="108"/>
      <c r="F51" s="108"/>
      <c r="G51" s="116" t="n">
        <v>42</v>
      </c>
      <c r="H51" s="121"/>
      <c r="I51" s="121"/>
    </row>
    <row r="52" customFormat="false" ht="26.4" hidden="false" customHeight="true" outlineLevel="0" collapsed="false">
      <c r="A52" s="108" t="s">
        <v>325</v>
      </c>
      <c r="B52" s="108"/>
      <c r="C52" s="108"/>
      <c r="D52" s="108"/>
      <c r="E52" s="108"/>
      <c r="F52" s="108"/>
      <c r="G52" s="116" t="n">
        <v>43</v>
      </c>
      <c r="H52" s="121"/>
      <c r="I52" s="121"/>
    </row>
    <row r="53" customFormat="false" ht="12.75" hidden="false" customHeight="true" outlineLevel="0" collapsed="false">
      <c r="A53" s="108" t="s">
        <v>326</v>
      </c>
      <c r="B53" s="108"/>
      <c r="C53" s="108"/>
      <c r="D53" s="108"/>
      <c r="E53" s="108"/>
      <c r="F53" s="108"/>
      <c r="G53" s="116" t="n">
        <v>44</v>
      </c>
      <c r="H53" s="121" t="n">
        <v>-1099677</v>
      </c>
      <c r="I53" s="121" t="n">
        <v>-19661432</v>
      </c>
    </row>
    <row r="54" customFormat="false" ht="27.6" hidden="false" customHeight="true" outlineLevel="0" collapsed="false">
      <c r="A54" s="126" t="s">
        <v>327</v>
      </c>
      <c r="B54" s="126"/>
      <c r="C54" s="126"/>
      <c r="D54" s="126"/>
      <c r="E54" s="126"/>
      <c r="F54" s="126"/>
      <c r="G54" s="89" t="n">
        <v>45</v>
      </c>
      <c r="H54" s="119" t="n">
        <f aca="false">H49+H50+H51+H52+H53</f>
        <v>-39299212</v>
      </c>
      <c r="I54" s="119" t="n">
        <f aca="false">I49+I50+I51+I52+I53</f>
        <v>-52383992</v>
      </c>
    </row>
    <row r="55" customFormat="false" ht="27.6" hidden="false" customHeight="true" outlineLevel="0" collapsed="false">
      <c r="A55" s="118" t="s">
        <v>328</v>
      </c>
      <c r="B55" s="118"/>
      <c r="C55" s="118"/>
      <c r="D55" s="118"/>
      <c r="E55" s="118"/>
      <c r="F55" s="118"/>
      <c r="G55" s="89" t="n">
        <v>46</v>
      </c>
      <c r="H55" s="119" t="n">
        <f aca="false">H48+H54</f>
        <v>-37844653</v>
      </c>
      <c r="I55" s="119" t="n">
        <f aca="false">I48+I54</f>
        <v>56760153</v>
      </c>
    </row>
    <row r="56" customFormat="false" ht="13.2" hidden="false" customHeight="true" outlineLevel="0" collapsed="false">
      <c r="A56" s="92" t="s">
        <v>329</v>
      </c>
      <c r="B56" s="92"/>
      <c r="C56" s="92"/>
      <c r="D56" s="92"/>
      <c r="E56" s="92"/>
      <c r="F56" s="92"/>
      <c r="G56" s="116" t="n">
        <v>47</v>
      </c>
      <c r="H56" s="121"/>
      <c r="I56" s="121"/>
    </row>
    <row r="57" customFormat="false" ht="27" hidden="false" customHeight="true" outlineLevel="0" collapsed="false">
      <c r="A57" s="118" t="s">
        <v>330</v>
      </c>
      <c r="B57" s="118"/>
      <c r="C57" s="118"/>
      <c r="D57" s="118"/>
      <c r="E57" s="118"/>
      <c r="F57" s="118"/>
      <c r="G57" s="89" t="n">
        <v>48</v>
      </c>
      <c r="H57" s="119" t="n">
        <f aca="false">H27+H42+H55+H56</f>
        <v>-42501415</v>
      </c>
      <c r="I57" s="119" t="n">
        <f aca="false">I27+I42+I55+I56</f>
        <v>-4661014</v>
      </c>
    </row>
    <row r="58" customFormat="false" ht="15.6" hidden="false" customHeight="true" outlineLevel="0" collapsed="false">
      <c r="A58" s="142" t="s">
        <v>331</v>
      </c>
      <c r="B58" s="142"/>
      <c r="C58" s="142"/>
      <c r="D58" s="142"/>
      <c r="E58" s="142"/>
      <c r="F58" s="142"/>
      <c r="G58" s="116" t="n">
        <v>49</v>
      </c>
      <c r="H58" s="121" t="n">
        <v>106221950</v>
      </c>
      <c r="I58" s="121" t="n">
        <v>63720535</v>
      </c>
    </row>
    <row r="59" customFormat="false" ht="28.95" hidden="false" customHeight="true" outlineLevel="0" collapsed="false">
      <c r="A59" s="139" t="s">
        <v>332</v>
      </c>
      <c r="B59" s="139"/>
      <c r="C59" s="139"/>
      <c r="D59" s="139"/>
      <c r="E59" s="139"/>
      <c r="F59" s="139"/>
      <c r="G59" s="111" t="n">
        <v>50</v>
      </c>
      <c r="H59" s="128" t="n">
        <f aca="false">H57+H58</f>
        <v>63720535</v>
      </c>
      <c r="I59" s="128" t="n">
        <f aca="false">I57+I58</f>
        <v>59059521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true" sqref="H8:I9 H11:I12 H15:I24 H26:I27 H39:I39 H42:I42 H55:I57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3:I13 H25:I25 H36:I38 H40:I41 H49:I54" type="whole">
      <formula1>0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true" sqref="H10:I10 H14:I14 H29:I35 H44:I48 H58:I59" type="whole">
      <formula1>0</formula1>
      <formula2>0</formula2>
    </dataValidation>
  </dataValidations>
  <printOptions headings="false" gridLines="false" gridLinesSet="true" horizontalCentered="true" verticalCentered="false"/>
  <pageMargins left="0.75" right="0.75" top="1" bottom="1" header="0.511805555555555" footer="0.511805555555555"/>
  <pageSetup paperSize="9" scale="7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6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20" zoomScalePageLayoutView="75" workbookViewId="0">
      <selection pane="topLeft" activeCell="L10" activeCellId="0" sqref="L10"/>
    </sheetView>
  </sheetViews>
  <sheetFormatPr defaultRowHeight="13.2" zeroHeight="false" outlineLevelRow="0" outlineLevelCol="0"/>
  <cols>
    <col collapsed="false" customWidth="true" hidden="false" outlineLevel="0" max="7" min="1" style="0" width="8.73"/>
    <col collapsed="false" customWidth="true" hidden="false" outlineLevel="0" max="9" min="8" style="0" width="14.88"/>
    <col collapsed="false" customWidth="true" hidden="false" outlineLevel="0" max="10" min="10" style="0" width="11.99"/>
    <col collapsed="false" customWidth="true" hidden="false" outlineLevel="0" max="11" min="11" style="0" width="10.33"/>
    <col collapsed="false" customWidth="true" hidden="false" outlineLevel="0" max="12" min="12" style="0" width="12.33"/>
    <col collapsed="false" customWidth="true" hidden="false" outlineLevel="0" max="263" min="13" style="0" width="8.73"/>
    <col collapsed="false" customWidth="true" hidden="false" outlineLevel="0" max="265" min="264" style="0" width="9.89"/>
    <col collapsed="false" customWidth="true" hidden="false" outlineLevel="0" max="266" min="266" style="0" width="11.99"/>
    <col collapsed="false" customWidth="true" hidden="false" outlineLevel="0" max="267" min="267" style="0" width="10.33"/>
    <col collapsed="false" customWidth="true" hidden="false" outlineLevel="0" max="268" min="268" style="0" width="12.33"/>
    <col collapsed="false" customWidth="true" hidden="false" outlineLevel="0" max="519" min="269" style="0" width="8.73"/>
    <col collapsed="false" customWidth="true" hidden="false" outlineLevel="0" max="521" min="520" style="0" width="9.89"/>
    <col collapsed="false" customWidth="true" hidden="false" outlineLevel="0" max="522" min="522" style="0" width="11.99"/>
    <col collapsed="false" customWidth="true" hidden="false" outlineLevel="0" max="523" min="523" style="0" width="10.33"/>
    <col collapsed="false" customWidth="true" hidden="false" outlineLevel="0" max="524" min="524" style="0" width="12.33"/>
    <col collapsed="false" customWidth="true" hidden="false" outlineLevel="0" max="775" min="525" style="0" width="8.73"/>
    <col collapsed="false" customWidth="true" hidden="false" outlineLevel="0" max="777" min="776" style="0" width="9.89"/>
    <col collapsed="false" customWidth="true" hidden="false" outlineLevel="0" max="778" min="778" style="0" width="11.99"/>
    <col collapsed="false" customWidth="true" hidden="false" outlineLevel="0" max="779" min="779" style="0" width="10.33"/>
    <col collapsed="false" customWidth="true" hidden="false" outlineLevel="0" max="780" min="780" style="0" width="12.33"/>
    <col collapsed="false" customWidth="true" hidden="false" outlineLevel="0" max="1025" min="781" style="0" width="8.73"/>
  </cols>
  <sheetData>
    <row r="1" customFormat="false" ht="12.75" hidden="false" customHeight="true" outlineLevel="0" collapsed="false">
      <c r="A1" s="73" t="s">
        <v>333</v>
      </c>
      <c r="B1" s="73"/>
      <c r="C1" s="73"/>
      <c r="D1" s="73"/>
      <c r="E1" s="73"/>
      <c r="F1" s="73"/>
      <c r="G1" s="73"/>
      <c r="H1" s="73"/>
      <c r="I1" s="73"/>
    </row>
    <row r="2" customFormat="false" ht="12.75" hidden="false" customHeight="true" outlineLevel="0" collapsed="false">
      <c r="A2" s="74" t="s">
        <v>334</v>
      </c>
      <c r="B2" s="74"/>
      <c r="C2" s="74"/>
      <c r="D2" s="74"/>
      <c r="E2" s="74"/>
      <c r="F2" s="74"/>
      <c r="G2" s="74"/>
      <c r="H2" s="74"/>
      <c r="I2" s="74"/>
    </row>
    <row r="3" customFormat="false" ht="13.2" hidden="false" customHeight="true" outlineLevel="0" collapsed="false">
      <c r="A3" s="75" t="s">
        <v>58</v>
      </c>
      <c r="B3" s="75"/>
      <c r="C3" s="75"/>
      <c r="D3" s="75"/>
      <c r="E3" s="75"/>
      <c r="F3" s="75"/>
      <c r="G3" s="75"/>
      <c r="H3" s="75"/>
      <c r="I3" s="75"/>
    </row>
    <row r="4" customFormat="false" ht="13.2" hidden="false" customHeight="true" outlineLevel="0" collapsed="false">
      <c r="A4" s="129" t="s">
        <v>335</v>
      </c>
      <c r="B4" s="129"/>
      <c r="C4" s="129"/>
      <c r="D4" s="129"/>
      <c r="E4" s="129"/>
      <c r="F4" s="129"/>
      <c r="G4" s="129"/>
      <c r="H4" s="129"/>
      <c r="I4" s="129"/>
    </row>
    <row r="5" customFormat="false" ht="41.4" hidden="false" customHeight="true" outlineLevel="0" collapsed="false">
      <c r="A5" s="78" t="s">
        <v>60</v>
      </c>
      <c r="B5" s="78"/>
      <c r="C5" s="78"/>
      <c r="D5" s="78"/>
      <c r="E5" s="78"/>
      <c r="F5" s="78"/>
      <c r="G5" s="78" t="s">
        <v>175</v>
      </c>
      <c r="H5" s="80" t="s">
        <v>176</v>
      </c>
      <c r="I5" s="80" t="s">
        <v>177</v>
      </c>
    </row>
    <row r="6" customFormat="false" ht="13.2" hidden="false" customHeight="false" outlineLevel="0" collapsed="false">
      <c r="A6" s="131" t="n">
        <v>1</v>
      </c>
      <c r="B6" s="131"/>
      <c r="C6" s="131"/>
      <c r="D6" s="131"/>
      <c r="E6" s="131"/>
      <c r="F6" s="131"/>
      <c r="G6" s="82" t="n">
        <v>2</v>
      </c>
      <c r="H6" s="83" t="s">
        <v>278</v>
      </c>
      <c r="I6" s="83" t="s">
        <v>279</v>
      </c>
    </row>
    <row r="7" customFormat="false" ht="13.2" hidden="false" customHeight="false" outlineLevel="0" collapsed="false">
      <c r="A7" s="132" t="s">
        <v>280</v>
      </c>
      <c r="B7" s="132"/>
      <c r="C7" s="132"/>
      <c r="D7" s="132"/>
      <c r="E7" s="132"/>
      <c r="F7" s="132"/>
      <c r="G7" s="132"/>
      <c r="H7" s="132"/>
      <c r="I7" s="132"/>
    </row>
    <row r="8" customFormat="false" ht="13.2" hidden="false" customHeight="true" outlineLevel="0" collapsed="false">
      <c r="A8" s="133" t="s">
        <v>336</v>
      </c>
      <c r="B8" s="133"/>
      <c r="C8" s="133"/>
      <c r="D8" s="133"/>
      <c r="E8" s="133"/>
      <c r="F8" s="133"/>
      <c r="G8" s="143" t="n">
        <v>1</v>
      </c>
      <c r="H8" s="141"/>
      <c r="I8" s="141"/>
    </row>
    <row r="9" customFormat="false" ht="13.2" hidden="false" customHeight="true" outlineLevel="0" collapsed="false">
      <c r="A9" s="108" t="s">
        <v>337</v>
      </c>
      <c r="B9" s="108"/>
      <c r="C9" s="108"/>
      <c r="D9" s="108"/>
      <c r="E9" s="108"/>
      <c r="F9" s="108"/>
      <c r="G9" s="86" t="n">
        <v>2</v>
      </c>
      <c r="H9" s="121"/>
      <c r="I9" s="121"/>
    </row>
    <row r="10" customFormat="false" ht="13.2" hidden="false" customHeight="true" outlineLevel="0" collapsed="false">
      <c r="A10" s="108" t="s">
        <v>338</v>
      </c>
      <c r="B10" s="108"/>
      <c r="C10" s="108"/>
      <c r="D10" s="108"/>
      <c r="E10" s="108"/>
      <c r="F10" s="108"/>
      <c r="G10" s="86" t="n">
        <v>3</v>
      </c>
      <c r="H10" s="121"/>
      <c r="I10" s="121"/>
    </row>
    <row r="11" customFormat="false" ht="13.2" hidden="false" customHeight="true" outlineLevel="0" collapsed="false">
      <c r="A11" s="108" t="s">
        <v>339</v>
      </c>
      <c r="B11" s="108"/>
      <c r="C11" s="108"/>
      <c r="D11" s="108"/>
      <c r="E11" s="108"/>
      <c r="F11" s="108"/>
      <c r="G11" s="86" t="n">
        <v>4</v>
      </c>
      <c r="H11" s="121"/>
      <c r="I11" s="121"/>
    </row>
    <row r="12" customFormat="false" ht="13.2" hidden="false" customHeight="true" outlineLevel="0" collapsed="false">
      <c r="A12" s="108" t="s">
        <v>340</v>
      </c>
      <c r="B12" s="108"/>
      <c r="C12" s="108"/>
      <c r="D12" s="108"/>
      <c r="E12" s="108"/>
      <c r="F12" s="108"/>
      <c r="G12" s="86" t="n">
        <v>5</v>
      </c>
      <c r="H12" s="121"/>
      <c r="I12" s="121"/>
    </row>
    <row r="13" customFormat="false" ht="13.2" hidden="false" customHeight="true" outlineLevel="0" collapsed="false">
      <c r="A13" s="108" t="s">
        <v>341</v>
      </c>
      <c r="B13" s="108"/>
      <c r="C13" s="108"/>
      <c r="D13" s="108"/>
      <c r="E13" s="108"/>
      <c r="F13" s="108"/>
      <c r="G13" s="86" t="n">
        <v>6</v>
      </c>
      <c r="H13" s="121"/>
      <c r="I13" s="121"/>
    </row>
    <row r="14" customFormat="false" ht="13.2" hidden="false" customHeight="true" outlineLevel="0" collapsed="false">
      <c r="A14" s="108" t="s">
        <v>342</v>
      </c>
      <c r="B14" s="108"/>
      <c r="C14" s="108"/>
      <c r="D14" s="108"/>
      <c r="E14" s="108"/>
      <c r="F14" s="108"/>
      <c r="G14" s="86" t="n">
        <v>7</v>
      </c>
      <c r="H14" s="121"/>
      <c r="I14" s="121"/>
    </row>
    <row r="15" customFormat="false" ht="13.2" hidden="false" customHeight="true" outlineLevel="0" collapsed="false">
      <c r="A15" s="108" t="s">
        <v>343</v>
      </c>
      <c r="B15" s="108"/>
      <c r="C15" s="108"/>
      <c r="D15" s="108"/>
      <c r="E15" s="108"/>
      <c r="F15" s="108"/>
      <c r="G15" s="86" t="n">
        <v>8</v>
      </c>
      <c r="H15" s="121"/>
      <c r="I15" s="121"/>
    </row>
    <row r="16" customFormat="false" ht="13.2" hidden="false" customHeight="true" outlineLevel="0" collapsed="false">
      <c r="A16" s="126" t="s">
        <v>344</v>
      </c>
      <c r="B16" s="126"/>
      <c r="C16" s="126"/>
      <c r="D16" s="126"/>
      <c r="E16" s="126"/>
      <c r="F16" s="126"/>
      <c r="G16" s="89" t="n">
        <v>9</v>
      </c>
      <c r="H16" s="119" t="n">
        <f aca="false">SUM(H8:H15)</f>
        <v>0</v>
      </c>
      <c r="I16" s="119" t="n">
        <f aca="false">SUM(I8:I15)</f>
        <v>0</v>
      </c>
    </row>
    <row r="17" customFormat="false" ht="13.2" hidden="false" customHeight="true" outlineLevel="0" collapsed="false">
      <c r="A17" s="108" t="s">
        <v>345</v>
      </c>
      <c r="B17" s="108"/>
      <c r="C17" s="108"/>
      <c r="D17" s="108"/>
      <c r="E17" s="108"/>
      <c r="F17" s="108"/>
      <c r="G17" s="86" t="n">
        <v>10</v>
      </c>
      <c r="H17" s="121"/>
      <c r="I17" s="121"/>
    </row>
    <row r="18" customFormat="false" ht="13.2" hidden="false" customHeight="true" outlineLevel="0" collapsed="false">
      <c r="A18" s="108" t="s">
        <v>346</v>
      </c>
      <c r="B18" s="108"/>
      <c r="C18" s="108"/>
      <c r="D18" s="108"/>
      <c r="E18" s="108"/>
      <c r="F18" s="108"/>
      <c r="G18" s="86" t="n">
        <v>11</v>
      </c>
      <c r="H18" s="121"/>
      <c r="I18" s="121"/>
    </row>
    <row r="19" customFormat="false" ht="25.95" hidden="false" customHeight="true" outlineLevel="0" collapsed="false">
      <c r="A19" s="139" t="s">
        <v>347</v>
      </c>
      <c r="B19" s="139"/>
      <c r="C19" s="139"/>
      <c r="D19" s="139"/>
      <c r="E19" s="139"/>
      <c r="F19" s="139"/>
      <c r="G19" s="111" t="n">
        <v>12</v>
      </c>
      <c r="H19" s="128" t="n">
        <f aca="false">H16+H17+H18</f>
        <v>0</v>
      </c>
      <c r="I19" s="128" t="n">
        <f aca="false">I16+I17+I18</f>
        <v>0</v>
      </c>
    </row>
    <row r="20" customFormat="false" ht="13.2" hidden="false" customHeight="false" outlineLevel="0" collapsed="false">
      <c r="A20" s="132" t="s">
        <v>301</v>
      </c>
      <c r="B20" s="132"/>
      <c r="C20" s="132"/>
      <c r="D20" s="132"/>
      <c r="E20" s="132"/>
      <c r="F20" s="132"/>
      <c r="G20" s="132"/>
      <c r="H20" s="132"/>
      <c r="I20" s="132"/>
    </row>
    <row r="21" customFormat="false" ht="26.4" hidden="false" customHeight="true" outlineLevel="0" collapsed="false">
      <c r="A21" s="133" t="s">
        <v>348</v>
      </c>
      <c r="B21" s="133"/>
      <c r="C21" s="133"/>
      <c r="D21" s="133"/>
      <c r="E21" s="133"/>
      <c r="F21" s="133"/>
      <c r="G21" s="143" t="n">
        <v>13</v>
      </c>
      <c r="H21" s="141"/>
      <c r="I21" s="141"/>
    </row>
    <row r="22" customFormat="false" ht="13.2" hidden="false" customHeight="true" outlineLevel="0" collapsed="false">
      <c r="A22" s="108" t="s">
        <v>349</v>
      </c>
      <c r="B22" s="108"/>
      <c r="C22" s="108"/>
      <c r="D22" s="108"/>
      <c r="E22" s="108"/>
      <c r="F22" s="108"/>
      <c r="G22" s="86" t="n">
        <v>14</v>
      </c>
      <c r="H22" s="121"/>
      <c r="I22" s="121"/>
    </row>
    <row r="23" customFormat="false" ht="13.2" hidden="false" customHeight="true" outlineLevel="0" collapsed="false">
      <c r="A23" s="108" t="s">
        <v>350</v>
      </c>
      <c r="B23" s="108"/>
      <c r="C23" s="108"/>
      <c r="D23" s="108"/>
      <c r="E23" s="108"/>
      <c r="F23" s="108"/>
      <c r="G23" s="86" t="n">
        <v>15</v>
      </c>
      <c r="H23" s="121"/>
      <c r="I23" s="121"/>
    </row>
    <row r="24" customFormat="false" ht="13.2" hidden="false" customHeight="true" outlineLevel="0" collapsed="false">
      <c r="A24" s="108" t="s">
        <v>351</v>
      </c>
      <c r="B24" s="108"/>
      <c r="C24" s="108"/>
      <c r="D24" s="108"/>
      <c r="E24" s="108"/>
      <c r="F24" s="108"/>
      <c r="G24" s="86" t="n">
        <v>16</v>
      </c>
      <c r="H24" s="121"/>
      <c r="I24" s="121"/>
    </row>
    <row r="25" customFormat="false" ht="13.2" hidden="false" customHeight="true" outlineLevel="0" collapsed="false">
      <c r="A25" s="108" t="s">
        <v>352</v>
      </c>
      <c r="B25" s="108"/>
      <c r="C25" s="108"/>
      <c r="D25" s="108"/>
      <c r="E25" s="108"/>
      <c r="F25" s="108"/>
      <c r="G25" s="86" t="n">
        <v>17</v>
      </c>
      <c r="H25" s="121"/>
      <c r="I25" s="121"/>
    </row>
    <row r="26" customFormat="false" ht="13.2" hidden="false" customHeight="true" outlineLevel="0" collapsed="false">
      <c r="A26" s="108" t="s">
        <v>353</v>
      </c>
      <c r="B26" s="108"/>
      <c r="C26" s="108"/>
      <c r="D26" s="108"/>
      <c r="E26" s="108"/>
      <c r="F26" s="108"/>
      <c r="G26" s="86" t="n">
        <v>18</v>
      </c>
      <c r="H26" s="121"/>
      <c r="I26" s="121"/>
    </row>
    <row r="27" customFormat="false" ht="25.2" hidden="false" customHeight="true" outlineLevel="0" collapsed="false">
      <c r="A27" s="126" t="s">
        <v>354</v>
      </c>
      <c r="B27" s="126"/>
      <c r="C27" s="126"/>
      <c r="D27" s="126"/>
      <c r="E27" s="126"/>
      <c r="F27" s="126"/>
      <c r="G27" s="89" t="n">
        <v>19</v>
      </c>
      <c r="H27" s="119" t="n">
        <f aca="false">SUM(H21:H26)</f>
        <v>0</v>
      </c>
      <c r="I27" s="119" t="n">
        <f aca="false">SUM(I21:I26)</f>
        <v>0</v>
      </c>
    </row>
    <row r="28" customFormat="false" ht="21" hidden="false" customHeight="true" outlineLevel="0" collapsed="false">
      <c r="A28" s="108" t="s">
        <v>355</v>
      </c>
      <c r="B28" s="108"/>
      <c r="C28" s="108"/>
      <c r="D28" s="108"/>
      <c r="E28" s="108"/>
      <c r="F28" s="108"/>
      <c r="G28" s="86" t="n">
        <v>20</v>
      </c>
      <c r="H28" s="121"/>
      <c r="I28" s="121"/>
    </row>
    <row r="29" customFormat="false" ht="13.2" hidden="false" customHeight="true" outlineLevel="0" collapsed="false">
      <c r="A29" s="108" t="s">
        <v>356</v>
      </c>
      <c r="B29" s="108"/>
      <c r="C29" s="108"/>
      <c r="D29" s="108"/>
      <c r="E29" s="108"/>
      <c r="F29" s="108"/>
      <c r="G29" s="86" t="n">
        <v>21</v>
      </c>
      <c r="H29" s="121"/>
      <c r="I29" s="121"/>
    </row>
    <row r="30" customFormat="false" ht="13.2" hidden="false" customHeight="true" outlineLevel="0" collapsed="false">
      <c r="A30" s="108" t="s">
        <v>357</v>
      </c>
      <c r="B30" s="108"/>
      <c r="C30" s="108"/>
      <c r="D30" s="108"/>
      <c r="E30" s="108"/>
      <c r="F30" s="108"/>
      <c r="G30" s="86" t="n">
        <v>22</v>
      </c>
      <c r="H30" s="121"/>
      <c r="I30" s="121"/>
    </row>
    <row r="31" customFormat="false" ht="13.2" hidden="false" customHeight="true" outlineLevel="0" collapsed="false">
      <c r="A31" s="108" t="s">
        <v>358</v>
      </c>
      <c r="B31" s="108"/>
      <c r="C31" s="108"/>
      <c r="D31" s="108"/>
      <c r="E31" s="108"/>
      <c r="F31" s="108"/>
      <c r="G31" s="86" t="n">
        <v>23</v>
      </c>
      <c r="H31" s="121"/>
      <c r="I31" s="121"/>
    </row>
    <row r="32" customFormat="false" ht="13.2" hidden="false" customHeight="true" outlineLevel="0" collapsed="false">
      <c r="A32" s="108" t="s">
        <v>359</v>
      </c>
      <c r="B32" s="108"/>
      <c r="C32" s="108"/>
      <c r="D32" s="108"/>
      <c r="E32" s="108"/>
      <c r="F32" s="108"/>
      <c r="G32" s="86" t="n">
        <v>24</v>
      </c>
      <c r="H32" s="121"/>
      <c r="I32" s="121"/>
    </row>
    <row r="33" customFormat="false" ht="28.95" hidden="false" customHeight="true" outlineLevel="0" collapsed="false">
      <c r="A33" s="126" t="s">
        <v>360</v>
      </c>
      <c r="B33" s="126"/>
      <c r="C33" s="126"/>
      <c r="D33" s="126"/>
      <c r="E33" s="126"/>
      <c r="F33" s="126"/>
      <c r="G33" s="89" t="n">
        <v>25</v>
      </c>
      <c r="H33" s="119" t="n">
        <f aca="false">SUM(H28:H32)</f>
        <v>0</v>
      </c>
      <c r="I33" s="119" t="n">
        <f aca="false">SUM(I28:I32)</f>
        <v>0</v>
      </c>
    </row>
    <row r="34" customFormat="false" ht="26.4" hidden="false" customHeight="true" outlineLevel="0" collapsed="false">
      <c r="A34" s="139" t="s">
        <v>361</v>
      </c>
      <c r="B34" s="139"/>
      <c r="C34" s="139"/>
      <c r="D34" s="139"/>
      <c r="E34" s="139"/>
      <c r="F34" s="139"/>
      <c r="G34" s="111" t="n">
        <v>26</v>
      </c>
      <c r="H34" s="128" t="n">
        <f aca="false">H27+H33</f>
        <v>0</v>
      </c>
      <c r="I34" s="128" t="n">
        <f aca="false">I27+I33</f>
        <v>0</v>
      </c>
    </row>
    <row r="35" customFormat="false" ht="13.2" hidden="false" customHeight="false" outlineLevel="0" collapsed="false">
      <c r="A35" s="132" t="s">
        <v>316</v>
      </c>
      <c r="B35" s="132"/>
      <c r="C35" s="132"/>
      <c r="D35" s="132"/>
      <c r="E35" s="132"/>
      <c r="F35" s="132"/>
      <c r="G35" s="132" t="n">
        <v>0</v>
      </c>
      <c r="H35" s="132"/>
      <c r="I35" s="132"/>
    </row>
    <row r="36" customFormat="false" ht="13.2" hidden="false" customHeight="true" outlineLevel="0" collapsed="false">
      <c r="A36" s="144" t="s">
        <v>362</v>
      </c>
      <c r="B36" s="144"/>
      <c r="C36" s="144"/>
      <c r="D36" s="144"/>
      <c r="E36" s="144"/>
      <c r="F36" s="144"/>
      <c r="G36" s="143" t="n">
        <v>27</v>
      </c>
      <c r="H36" s="141"/>
      <c r="I36" s="141"/>
    </row>
    <row r="37" customFormat="false" ht="21.6" hidden="false" customHeight="true" outlineLevel="0" collapsed="false">
      <c r="A37" s="92" t="s">
        <v>363</v>
      </c>
      <c r="B37" s="92"/>
      <c r="C37" s="92"/>
      <c r="D37" s="92"/>
      <c r="E37" s="92"/>
      <c r="F37" s="92"/>
      <c r="G37" s="86" t="n">
        <v>28</v>
      </c>
      <c r="H37" s="121"/>
      <c r="I37" s="121"/>
    </row>
    <row r="38" customFormat="false" ht="13.2" hidden="false" customHeight="true" outlineLevel="0" collapsed="false">
      <c r="A38" s="92" t="s">
        <v>364</v>
      </c>
      <c r="B38" s="92"/>
      <c r="C38" s="92"/>
      <c r="D38" s="92"/>
      <c r="E38" s="92"/>
      <c r="F38" s="92"/>
      <c r="G38" s="86" t="n">
        <v>29</v>
      </c>
      <c r="H38" s="121"/>
      <c r="I38" s="121"/>
    </row>
    <row r="39" customFormat="false" ht="13.2" hidden="false" customHeight="true" outlineLevel="0" collapsed="false">
      <c r="A39" s="92" t="s">
        <v>365</v>
      </c>
      <c r="B39" s="92"/>
      <c r="C39" s="92"/>
      <c r="D39" s="92"/>
      <c r="E39" s="92"/>
      <c r="F39" s="92"/>
      <c r="G39" s="86" t="n">
        <v>30</v>
      </c>
      <c r="H39" s="121"/>
      <c r="I39" s="121"/>
    </row>
    <row r="40" customFormat="false" ht="26.4" hidden="false" customHeight="true" outlineLevel="0" collapsed="false">
      <c r="A40" s="126" t="s">
        <v>366</v>
      </c>
      <c r="B40" s="126"/>
      <c r="C40" s="126"/>
      <c r="D40" s="126"/>
      <c r="E40" s="126"/>
      <c r="F40" s="126"/>
      <c r="G40" s="89" t="n">
        <v>31</v>
      </c>
      <c r="H40" s="119" t="n">
        <f aca="false">H39+H38+H37+H36</f>
        <v>0</v>
      </c>
      <c r="I40" s="119" t="n">
        <f aca="false">I39+I38+I37+I36</f>
        <v>0</v>
      </c>
    </row>
    <row r="41" customFormat="false" ht="22.95" hidden="false" customHeight="true" outlineLevel="0" collapsed="false">
      <c r="A41" s="92" t="s">
        <v>367</v>
      </c>
      <c r="B41" s="92"/>
      <c r="C41" s="92"/>
      <c r="D41" s="92"/>
      <c r="E41" s="92"/>
      <c r="F41" s="92"/>
      <c r="G41" s="86" t="n">
        <v>32</v>
      </c>
      <c r="H41" s="121"/>
      <c r="I41" s="121"/>
    </row>
    <row r="42" customFormat="false" ht="13.2" hidden="false" customHeight="true" outlineLevel="0" collapsed="false">
      <c r="A42" s="92" t="s">
        <v>368</v>
      </c>
      <c r="B42" s="92"/>
      <c r="C42" s="92"/>
      <c r="D42" s="92"/>
      <c r="E42" s="92"/>
      <c r="F42" s="92"/>
      <c r="G42" s="86" t="n">
        <v>33</v>
      </c>
      <c r="H42" s="121"/>
      <c r="I42" s="121"/>
    </row>
    <row r="43" customFormat="false" ht="13.2" hidden="false" customHeight="true" outlineLevel="0" collapsed="false">
      <c r="A43" s="92" t="s">
        <v>369</v>
      </c>
      <c r="B43" s="92"/>
      <c r="C43" s="92"/>
      <c r="D43" s="92"/>
      <c r="E43" s="92"/>
      <c r="F43" s="92"/>
      <c r="G43" s="86" t="n">
        <v>34</v>
      </c>
      <c r="H43" s="121"/>
      <c r="I43" s="121"/>
    </row>
    <row r="44" customFormat="false" ht="25.2" hidden="false" customHeight="true" outlineLevel="0" collapsed="false">
      <c r="A44" s="92" t="s">
        <v>370</v>
      </c>
      <c r="B44" s="92"/>
      <c r="C44" s="92"/>
      <c r="D44" s="92"/>
      <c r="E44" s="92"/>
      <c r="F44" s="92"/>
      <c r="G44" s="86" t="n">
        <v>35</v>
      </c>
      <c r="H44" s="121"/>
      <c r="I44" s="121"/>
    </row>
    <row r="45" customFormat="false" ht="13.2" hidden="false" customHeight="true" outlineLevel="0" collapsed="false">
      <c r="A45" s="92" t="s">
        <v>371</v>
      </c>
      <c r="B45" s="92"/>
      <c r="C45" s="92"/>
      <c r="D45" s="92"/>
      <c r="E45" s="92"/>
      <c r="F45" s="92"/>
      <c r="G45" s="86" t="n">
        <v>36</v>
      </c>
      <c r="H45" s="121"/>
      <c r="I45" s="121"/>
    </row>
    <row r="46" customFormat="false" ht="25.2" hidden="false" customHeight="true" outlineLevel="0" collapsed="false">
      <c r="A46" s="126" t="s">
        <v>372</v>
      </c>
      <c r="B46" s="126"/>
      <c r="C46" s="126"/>
      <c r="D46" s="126"/>
      <c r="E46" s="126"/>
      <c r="F46" s="126"/>
      <c r="G46" s="89" t="n">
        <v>37</v>
      </c>
      <c r="H46" s="119" t="n">
        <f aca="false">H45+H44+H43+H42+H41</f>
        <v>0</v>
      </c>
      <c r="I46" s="119" t="n">
        <f aca="false">I45+I44+I43+I42+I41</f>
        <v>0</v>
      </c>
    </row>
    <row r="47" customFormat="false" ht="28.2" hidden="false" customHeight="true" outlineLevel="0" collapsed="false">
      <c r="A47" s="118" t="s">
        <v>373</v>
      </c>
      <c r="B47" s="118"/>
      <c r="C47" s="118"/>
      <c r="D47" s="118"/>
      <c r="E47" s="118"/>
      <c r="F47" s="118"/>
      <c r="G47" s="89" t="n">
        <v>38</v>
      </c>
      <c r="H47" s="119" t="n">
        <f aca="false">H46+H40</f>
        <v>0</v>
      </c>
      <c r="I47" s="119" t="n">
        <f aca="false">I46+I40</f>
        <v>0</v>
      </c>
    </row>
    <row r="48" customFormat="false" ht="13.2" hidden="false" customHeight="true" outlineLevel="0" collapsed="false">
      <c r="A48" s="108" t="s">
        <v>374</v>
      </c>
      <c r="B48" s="108"/>
      <c r="C48" s="108"/>
      <c r="D48" s="108"/>
      <c r="E48" s="108"/>
      <c r="F48" s="108"/>
      <c r="G48" s="86" t="n">
        <v>39</v>
      </c>
      <c r="H48" s="121"/>
      <c r="I48" s="121"/>
    </row>
    <row r="49" customFormat="false" ht="24.6" hidden="false" customHeight="true" outlineLevel="0" collapsed="false">
      <c r="A49" s="118" t="s">
        <v>375</v>
      </c>
      <c r="B49" s="118"/>
      <c r="C49" s="118"/>
      <c r="D49" s="118"/>
      <c r="E49" s="118"/>
      <c r="F49" s="118"/>
      <c r="G49" s="89" t="n">
        <v>40</v>
      </c>
      <c r="H49" s="119" t="n">
        <f aca="false">H19+H34+H47+H48</f>
        <v>0</v>
      </c>
      <c r="I49" s="119" t="n">
        <f aca="false">I19+I34+I47+I48</f>
        <v>0</v>
      </c>
    </row>
    <row r="50" customFormat="false" ht="13.2" hidden="false" customHeight="true" outlineLevel="0" collapsed="false">
      <c r="A50" s="142" t="s">
        <v>331</v>
      </c>
      <c r="B50" s="142"/>
      <c r="C50" s="142"/>
      <c r="D50" s="142"/>
      <c r="E50" s="142"/>
      <c r="F50" s="142"/>
      <c r="G50" s="86" t="n">
        <v>41</v>
      </c>
      <c r="H50" s="121"/>
      <c r="I50" s="121"/>
    </row>
    <row r="51" customFormat="false" ht="28.95" hidden="false" customHeight="true" outlineLevel="0" collapsed="false">
      <c r="A51" s="145" t="s">
        <v>376</v>
      </c>
      <c r="B51" s="145"/>
      <c r="C51" s="145"/>
      <c r="D51" s="145"/>
      <c r="E51" s="145"/>
      <c r="F51" s="145"/>
      <c r="G51" s="96" t="n">
        <v>42</v>
      </c>
      <c r="H51" s="146" t="n">
        <f aca="false">H50+H49</f>
        <v>0</v>
      </c>
      <c r="I51" s="146" t="n">
        <f aca="false">I50+I49</f>
        <v>0</v>
      </c>
    </row>
  </sheetData>
  <sheetProtection sheet="true" objects="true" scenarios="true"/>
  <mergeCells count="51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I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I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</mergeCells>
  <dataValidations count="4">
    <dataValidation allowBlank="true" error="Mogu se unijeti samo cjelobrojne pozitivne vrijednosti." errorTitle="Pogrešan unos" operator="greaterThanOrEqual" showDropDown="false" showErrorMessage="true" showInputMessage="true" sqref="H20:I20 H35:I35" type="whole">
      <formula1>0</formula1>
      <formula2>0</formula2>
    </dataValidation>
    <dataValidation allowBlank="true" error="Dopušten je upis samo cjelobrojnih vrijednosti" errorTitle="Pogrešan upis" operator="notEqual" showDropDown="false" showErrorMessage="true" showInputMessage="true" sqref="H15:I16 H18:I19 H31:I31 H34:I34 H47:I49" type="whole">
      <formula1>999999999999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true" sqref="H12:I14 H17:I17 H28:I30 H32:I33 H41:I46" type="whole">
      <formula1>0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true" sqref="H8:I11 H21:I27 H36:I40 H50:I51" type="whole">
      <formula1>0</formula1>
      <formula2>0</formula2>
    </dataValidation>
  </dataValidations>
  <printOptions headings="false" gridLines="false" gridLinesSet="true" horizontalCentered="false" verticalCentered="false"/>
  <pageMargins left="0.709722222222222" right="0.220138888888889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6"/>
  <sheetViews>
    <sheetView showFormulas="false" showGridLines="true" showRowColHeaders="true" showZeros="true" rightToLeft="false" tabSelected="false" showOutlineSymbols="true" defaultGridColor="true" view="pageBreakPreview" topLeftCell="A22" colorId="64" zoomScale="75" zoomScaleNormal="120" zoomScalePageLayoutView="75" workbookViewId="0">
      <selection pane="topLeft" activeCell="U57" activeCellId="0" sqref="U57"/>
    </sheetView>
  </sheetViews>
  <sheetFormatPr defaultRowHeight="13.2" zeroHeight="false" outlineLevelRow="0" outlineLevelCol="0"/>
  <cols>
    <col collapsed="false" customWidth="true" hidden="false" outlineLevel="0" max="4" min="1" style="0" width="8.73"/>
    <col collapsed="false" customWidth="true" hidden="false" outlineLevel="0" max="5" min="5" style="0" width="10.12"/>
    <col collapsed="false" customWidth="true" hidden="false" outlineLevel="0" max="7" min="6" style="0" width="8.73"/>
    <col collapsed="false" customWidth="true" hidden="false" outlineLevel="0" max="24" min="8" style="0" width="13.43"/>
    <col collapsed="false" customWidth="true" hidden="false" outlineLevel="0" max="259" min="25" style="0" width="8.73"/>
    <col collapsed="false" customWidth="true" hidden="false" outlineLevel="0" max="260" min="260" style="0" width="10.12"/>
    <col collapsed="false" customWidth="true" hidden="false" outlineLevel="0" max="264" min="261" style="0" width="8.73"/>
    <col collapsed="false" customWidth="true" hidden="false" outlineLevel="0" max="266" min="265" style="0" width="9.89"/>
    <col collapsed="false" customWidth="true" hidden="false" outlineLevel="0" max="515" min="267" style="0" width="8.73"/>
    <col collapsed="false" customWidth="true" hidden="false" outlineLevel="0" max="516" min="516" style="0" width="10.12"/>
    <col collapsed="false" customWidth="true" hidden="false" outlineLevel="0" max="520" min="517" style="0" width="8.73"/>
    <col collapsed="false" customWidth="true" hidden="false" outlineLevel="0" max="522" min="521" style="0" width="9.89"/>
    <col collapsed="false" customWidth="true" hidden="false" outlineLevel="0" max="771" min="523" style="0" width="8.73"/>
    <col collapsed="false" customWidth="true" hidden="false" outlineLevel="0" max="772" min="772" style="0" width="10.12"/>
    <col collapsed="false" customWidth="true" hidden="false" outlineLevel="0" max="776" min="773" style="0" width="8.73"/>
    <col collapsed="false" customWidth="true" hidden="false" outlineLevel="0" max="778" min="777" style="0" width="9.89"/>
    <col collapsed="false" customWidth="true" hidden="false" outlineLevel="0" max="1025" min="779" style="0" width="8.73"/>
  </cols>
  <sheetData>
    <row r="1" customFormat="false" ht="13.2" hidden="false" customHeight="true" outlineLevel="0" collapsed="false">
      <c r="A1" s="147" t="s">
        <v>377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customFormat="false" ht="15" hidden="false" customHeight="false" outlineLevel="0" collapsed="false">
      <c r="A2" s="147"/>
      <c r="B2" s="149"/>
      <c r="C2" s="150" t="s">
        <v>378</v>
      </c>
      <c r="D2" s="150"/>
      <c r="E2" s="151" t="n">
        <v>43101</v>
      </c>
      <c r="F2" s="150" t="s">
        <v>2</v>
      </c>
      <c r="G2" s="152" t="n">
        <v>43465</v>
      </c>
      <c r="H2" s="153"/>
      <c r="I2" s="153"/>
      <c r="J2" s="153"/>
      <c r="K2" s="154"/>
      <c r="V2" s="155" t="s">
        <v>58</v>
      </c>
    </row>
    <row r="3" customFormat="false" ht="13.5" hidden="false" customHeight="true" outlineLevel="0" collapsed="false">
      <c r="A3" s="156" t="s">
        <v>379</v>
      </c>
      <c r="B3" s="156"/>
      <c r="C3" s="156"/>
      <c r="D3" s="156"/>
      <c r="E3" s="156"/>
      <c r="F3" s="156"/>
      <c r="G3" s="157" t="s">
        <v>380</v>
      </c>
      <c r="H3" s="158" t="s">
        <v>381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 t="s">
        <v>382</v>
      </c>
      <c r="W3" s="159" t="s">
        <v>383</v>
      </c>
    </row>
    <row r="4" customFormat="false" ht="61.8" hidden="false" customHeight="false" outlineLevel="0" collapsed="false">
      <c r="A4" s="156"/>
      <c r="B4" s="156"/>
      <c r="C4" s="156"/>
      <c r="D4" s="156"/>
      <c r="E4" s="156"/>
      <c r="F4" s="156"/>
      <c r="G4" s="157"/>
      <c r="H4" s="160" t="s">
        <v>384</v>
      </c>
      <c r="I4" s="160" t="s">
        <v>385</v>
      </c>
      <c r="J4" s="160" t="s">
        <v>386</v>
      </c>
      <c r="K4" s="160" t="s">
        <v>387</v>
      </c>
      <c r="L4" s="160" t="s">
        <v>388</v>
      </c>
      <c r="M4" s="160" t="s">
        <v>389</v>
      </c>
      <c r="N4" s="160" t="s">
        <v>390</v>
      </c>
      <c r="O4" s="160" t="s">
        <v>391</v>
      </c>
      <c r="P4" s="160" t="s">
        <v>392</v>
      </c>
      <c r="Q4" s="160" t="s">
        <v>393</v>
      </c>
      <c r="R4" s="160" t="s">
        <v>394</v>
      </c>
      <c r="S4" s="160" t="s">
        <v>395</v>
      </c>
      <c r="T4" s="160" t="s">
        <v>396</v>
      </c>
      <c r="U4" s="160" t="s">
        <v>397</v>
      </c>
      <c r="V4" s="158"/>
      <c r="W4" s="159"/>
    </row>
    <row r="5" customFormat="false" ht="30.6" hidden="false" customHeight="false" outlineLevel="0" collapsed="false">
      <c r="A5" s="161" t="n">
        <v>1</v>
      </c>
      <c r="B5" s="161"/>
      <c r="C5" s="161"/>
      <c r="D5" s="161"/>
      <c r="E5" s="161"/>
      <c r="F5" s="161"/>
      <c r="G5" s="162" t="n">
        <v>2</v>
      </c>
      <c r="H5" s="163" t="s">
        <v>278</v>
      </c>
      <c r="I5" s="164" t="s">
        <v>279</v>
      </c>
      <c r="J5" s="163" t="s">
        <v>398</v>
      </c>
      <c r="K5" s="164" t="s">
        <v>399</v>
      </c>
      <c r="L5" s="163" t="s">
        <v>400</v>
      </c>
      <c r="M5" s="164" t="s">
        <v>401</v>
      </c>
      <c r="N5" s="163" t="s">
        <v>402</v>
      </c>
      <c r="O5" s="164" t="s">
        <v>403</v>
      </c>
      <c r="P5" s="163" t="s">
        <v>404</v>
      </c>
      <c r="Q5" s="164" t="s">
        <v>405</v>
      </c>
      <c r="R5" s="163" t="s">
        <v>406</v>
      </c>
      <c r="S5" s="164" t="s">
        <v>407</v>
      </c>
      <c r="T5" s="163" t="s">
        <v>408</v>
      </c>
      <c r="U5" s="163" t="s">
        <v>409</v>
      </c>
      <c r="V5" s="163" t="s">
        <v>410</v>
      </c>
      <c r="W5" s="165" t="s">
        <v>411</v>
      </c>
    </row>
    <row r="6" customFormat="false" ht="13.2" hidden="false" customHeight="false" outlineLevel="0" collapsed="false">
      <c r="A6" s="166" t="s">
        <v>412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customFormat="false" ht="12.8" hidden="false" customHeight="true" outlineLevel="0" collapsed="false">
      <c r="A7" s="167" t="s">
        <v>413</v>
      </c>
      <c r="B7" s="167"/>
      <c r="C7" s="167"/>
      <c r="D7" s="167"/>
      <c r="E7" s="167"/>
      <c r="F7" s="167"/>
      <c r="G7" s="168" t="n">
        <v>1</v>
      </c>
      <c r="H7" s="169" t="n">
        <v>212718480</v>
      </c>
      <c r="I7" s="169" t="n">
        <v>43664339</v>
      </c>
      <c r="J7" s="169" t="n">
        <v>186680</v>
      </c>
      <c r="K7" s="169" t="n">
        <v>-358226</v>
      </c>
      <c r="L7" s="169" t="n">
        <v>-358226</v>
      </c>
      <c r="M7" s="169"/>
      <c r="N7" s="169"/>
      <c r="O7" s="169" t="n">
        <v>-1787278</v>
      </c>
      <c r="P7" s="169"/>
      <c r="Q7" s="169"/>
      <c r="R7" s="169"/>
      <c r="S7" s="169" t="n">
        <v>39200646</v>
      </c>
      <c r="T7" s="169" t="n">
        <v>69597749</v>
      </c>
      <c r="U7" s="170" t="n">
        <f aca="false">H7+I7+J7+K7-L7+M7+N7+O7+P7+Q7+R7+S7+T7</f>
        <v>363580616</v>
      </c>
      <c r="V7" s="169"/>
      <c r="W7" s="170" t="n">
        <f aca="false">U7+V7</f>
        <v>363580616</v>
      </c>
    </row>
    <row r="8" customFormat="false" ht="13.2" hidden="false" customHeight="true" outlineLevel="0" collapsed="false">
      <c r="A8" s="171" t="s">
        <v>414</v>
      </c>
      <c r="B8" s="171"/>
      <c r="C8" s="171"/>
      <c r="D8" s="171"/>
      <c r="E8" s="171"/>
      <c r="F8" s="171"/>
      <c r="G8" s="168" t="n">
        <v>2</v>
      </c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70" t="n">
        <f aca="false">H8+I8+J8+K8-L8+M8+N8+O8+P8+Q8+R8+S8+T8</f>
        <v>0</v>
      </c>
      <c r="V8" s="169"/>
      <c r="W8" s="170" t="n">
        <f aca="false">U8+V8</f>
        <v>0</v>
      </c>
    </row>
    <row r="9" customFormat="false" ht="13.2" hidden="false" customHeight="true" outlineLevel="0" collapsed="false">
      <c r="A9" s="171" t="s">
        <v>415</v>
      </c>
      <c r="B9" s="171"/>
      <c r="C9" s="171"/>
      <c r="D9" s="171"/>
      <c r="E9" s="171"/>
      <c r="F9" s="171"/>
      <c r="G9" s="168" t="n">
        <v>3</v>
      </c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0" t="n">
        <f aca="false">H9+I9+J9+K9-L9+M9+N9+O9+P9+Q9+R9+S9+T9</f>
        <v>0</v>
      </c>
      <c r="V9" s="169"/>
      <c r="W9" s="170" t="n">
        <f aca="false">U9+V9</f>
        <v>0</v>
      </c>
    </row>
    <row r="10" customFormat="false" ht="22.5" hidden="false" customHeight="true" outlineLevel="0" collapsed="false">
      <c r="A10" s="172" t="s">
        <v>416</v>
      </c>
      <c r="B10" s="172"/>
      <c r="C10" s="172"/>
      <c r="D10" s="172"/>
      <c r="E10" s="172"/>
      <c r="F10" s="172"/>
      <c r="G10" s="173" t="n">
        <v>4</v>
      </c>
      <c r="H10" s="174" t="n">
        <f aca="false">H7+H8+H9</f>
        <v>212718480</v>
      </c>
      <c r="I10" s="174" t="n">
        <f aca="false">I7+I8+I9</f>
        <v>43664339</v>
      </c>
      <c r="J10" s="174" t="n">
        <f aca="false">J7+J8+J9</f>
        <v>186680</v>
      </c>
      <c r="K10" s="174" t="n">
        <f aca="false">K7+K8+K9</f>
        <v>-358226</v>
      </c>
      <c r="L10" s="174" t="n">
        <f aca="false">L7+L8+L9</f>
        <v>-358226</v>
      </c>
      <c r="M10" s="174" t="n">
        <f aca="false">M7+M8+M9</f>
        <v>0</v>
      </c>
      <c r="N10" s="174" t="n">
        <f aca="false">N7+N8+N9</f>
        <v>0</v>
      </c>
      <c r="O10" s="174" t="n">
        <f aca="false">O7+O8+O9</f>
        <v>-1787278</v>
      </c>
      <c r="P10" s="174" t="n">
        <f aca="false">P7+P8+P9</f>
        <v>0</v>
      </c>
      <c r="Q10" s="174" t="n">
        <f aca="false">Q7+Q8+Q9</f>
        <v>0</v>
      </c>
      <c r="R10" s="174" t="n">
        <f aca="false">R7+R8+R9</f>
        <v>0</v>
      </c>
      <c r="S10" s="174" t="n">
        <f aca="false">S7+S8+S9</f>
        <v>39200646</v>
      </c>
      <c r="T10" s="174" t="n">
        <f aca="false">T7+T8+T9</f>
        <v>69597749</v>
      </c>
      <c r="U10" s="174" t="n">
        <f aca="false">U7+U8+U9</f>
        <v>363580616</v>
      </c>
      <c r="V10" s="174" t="n">
        <f aca="false">V7+V8+V9</f>
        <v>0</v>
      </c>
      <c r="W10" s="174" t="n">
        <f aca="false">W7+W8+W9</f>
        <v>363580616</v>
      </c>
    </row>
    <row r="11" customFormat="false" ht="13.2" hidden="false" customHeight="true" outlineLevel="0" collapsed="false">
      <c r="A11" s="171" t="s">
        <v>417</v>
      </c>
      <c r="B11" s="171"/>
      <c r="C11" s="171"/>
      <c r="D11" s="171"/>
      <c r="E11" s="171"/>
      <c r="F11" s="171"/>
      <c r="G11" s="168" t="n">
        <v>5</v>
      </c>
      <c r="H11" s="175" t="n">
        <v>0</v>
      </c>
      <c r="I11" s="175" t="n">
        <v>0</v>
      </c>
      <c r="J11" s="175" t="n">
        <v>0</v>
      </c>
      <c r="K11" s="175" t="n">
        <v>0</v>
      </c>
      <c r="L11" s="175" t="n">
        <v>0</v>
      </c>
      <c r="M11" s="175" t="n">
        <v>0</v>
      </c>
      <c r="N11" s="175" t="n">
        <v>0</v>
      </c>
      <c r="O11" s="175" t="n">
        <v>0</v>
      </c>
      <c r="P11" s="175" t="n">
        <v>0</v>
      </c>
      <c r="Q11" s="175" t="n">
        <v>0</v>
      </c>
      <c r="R11" s="175" t="n">
        <v>0</v>
      </c>
      <c r="S11" s="175" t="n">
        <v>0</v>
      </c>
      <c r="T11" s="169" t="n">
        <v>76910917</v>
      </c>
      <c r="U11" s="170" t="n">
        <f aca="false">H11+I11+J11+K11-L11+M11+N11+O11+P11+Q11+R11+S11+T11</f>
        <v>76910917</v>
      </c>
      <c r="V11" s="169"/>
      <c r="W11" s="170" t="n">
        <f aca="false">U11+V11</f>
        <v>76910917</v>
      </c>
    </row>
    <row r="12" customFormat="false" ht="13.2" hidden="false" customHeight="true" outlineLevel="0" collapsed="false">
      <c r="A12" s="171" t="s">
        <v>418</v>
      </c>
      <c r="B12" s="171"/>
      <c r="C12" s="171"/>
      <c r="D12" s="171"/>
      <c r="E12" s="171"/>
      <c r="F12" s="171"/>
      <c r="G12" s="168" t="n">
        <v>6</v>
      </c>
      <c r="H12" s="175" t="n">
        <v>0</v>
      </c>
      <c r="I12" s="175" t="n">
        <v>0</v>
      </c>
      <c r="J12" s="175" t="n">
        <v>0</v>
      </c>
      <c r="K12" s="175" t="n">
        <v>0</v>
      </c>
      <c r="L12" s="175" t="n">
        <v>0</v>
      </c>
      <c r="M12" s="175" t="n">
        <v>0</v>
      </c>
      <c r="N12" s="169"/>
      <c r="O12" s="175" t="n">
        <v>0</v>
      </c>
      <c r="P12" s="175" t="n">
        <v>0</v>
      </c>
      <c r="Q12" s="175" t="n">
        <v>0</v>
      </c>
      <c r="R12" s="175" t="n">
        <v>0</v>
      </c>
      <c r="S12" s="175" t="n">
        <v>0</v>
      </c>
      <c r="T12" s="175" t="n">
        <v>0</v>
      </c>
      <c r="U12" s="170" t="n">
        <f aca="false">H12+I12+J12+K12-L12+M12+N12+O12+P12+Q12+R12+S12+T12</f>
        <v>0</v>
      </c>
      <c r="V12" s="169"/>
      <c r="W12" s="170" t="n">
        <f aca="false">U12+V12</f>
        <v>0</v>
      </c>
    </row>
    <row r="13" customFormat="false" ht="26.25" hidden="false" customHeight="true" outlineLevel="0" collapsed="false">
      <c r="A13" s="171" t="s">
        <v>419</v>
      </c>
      <c r="B13" s="171"/>
      <c r="C13" s="171"/>
      <c r="D13" s="171"/>
      <c r="E13" s="171"/>
      <c r="F13" s="171"/>
      <c r="G13" s="168" t="n">
        <v>7</v>
      </c>
      <c r="H13" s="175" t="n">
        <v>0</v>
      </c>
      <c r="I13" s="175" t="n">
        <v>0</v>
      </c>
      <c r="J13" s="175" t="n">
        <v>0</v>
      </c>
      <c r="K13" s="175" t="n">
        <v>0</v>
      </c>
      <c r="L13" s="175" t="n">
        <v>0</v>
      </c>
      <c r="M13" s="175" t="n">
        <v>0</v>
      </c>
      <c r="N13" s="175" t="n">
        <v>0</v>
      </c>
      <c r="O13" s="169" t="n">
        <v>-1011691</v>
      </c>
      <c r="P13" s="175" t="n">
        <v>0</v>
      </c>
      <c r="Q13" s="175" t="n">
        <v>0</v>
      </c>
      <c r="R13" s="175" t="n">
        <v>0</v>
      </c>
      <c r="S13" s="169"/>
      <c r="T13" s="169"/>
      <c r="U13" s="170" t="n">
        <f aca="false">H13+I13+J13+K13-L13+M13+N13+O13+P13+Q13+R13+S13+T13</f>
        <v>-1011691</v>
      </c>
      <c r="V13" s="169"/>
      <c r="W13" s="170" t="n">
        <f aca="false">U13+V13</f>
        <v>-1011691</v>
      </c>
    </row>
    <row r="14" customFormat="false" ht="29.25" hidden="false" customHeight="true" outlineLevel="0" collapsed="false">
      <c r="A14" s="171" t="s">
        <v>420</v>
      </c>
      <c r="B14" s="171"/>
      <c r="C14" s="171"/>
      <c r="D14" s="171"/>
      <c r="E14" s="171"/>
      <c r="F14" s="171"/>
      <c r="G14" s="168" t="n">
        <v>8</v>
      </c>
      <c r="H14" s="175" t="n">
        <v>0</v>
      </c>
      <c r="I14" s="175" t="n">
        <v>0</v>
      </c>
      <c r="J14" s="175" t="n">
        <v>0</v>
      </c>
      <c r="K14" s="175" t="n">
        <v>0</v>
      </c>
      <c r="L14" s="175" t="n">
        <v>0</v>
      </c>
      <c r="M14" s="175" t="n">
        <v>0</v>
      </c>
      <c r="N14" s="175" t="n">
        <v>0</v>
      </c>
      <c r="O14" s="175" t="n">
        <v>0</v>
      </c>
      <c r="P14" s="169"/>
      <c r="Q14" s="175" t="n">
        <v>0</v>
      </c>
      <c r="R14" s="175" t="n">
        <v>0</v>
      </c>
      <c r="S14" s="169"/>
      <c r="T14" s="169"/>
      <c r="U14" s="170" t="n">
        <f aca="false">H14+I14+J14+K14-L14+M14+N14+O14+P14+Q14+R14+S14+T14</f>
        <v>0</v>
      </c>
      <c r="V14" s="169"/>
      <c r="W14" s="170" t="n">
        <f aca="false">U14+V14</f>
        <v>0</v>
      </c>
    </row>
    <row r="15" customFormat="false" ht="13.2" hidden="false" customHeight="true" outlineLevel="0" collapsed="false">
      <c r="A15" s="171" t="s">
        <v>421</v>
      </c>
      <c r="B15" s="171"/>
      <c r="C15" s="171"/>
      <c r="D15" s="171"/>
      <c r="E15" s="171"/>
      <c r="F15" s="171"/>
      <c r="G15" s="168" t="n">
        <v>9</v>
      </c>
      <c r="H15" s="175" t="n">
        <v>0</v>
      </c>
      <c r="I15" s="175" t="n">
        <v>0</v>
      </c>
      <c r="J15" s="175" t="n">
        <v>0</v>
      </c>
      <c r="K15" s="175" t="n">
        <v>0</v>
      </c>
      <c r="L15" s="175" t="n">
        <v>0</v>
      </c>
      <c r="M15" s="175" t="n">
        <v>0</v>
      </c>
      <c r="N15" s="175" t="n">
        <v>0</v>
      </c>
      <c r="O15" s="175" t="n">
        <v>0</v>
      </c>
      <c r="P15" s="175" t="n">
        <v>0</v>
      </c>
      <c r="Q15" s="169"/>
      <c r="R15" s="175" t="n">
        <v>0</v>
      </c>
      <c r="S15" s="169"/>
      <c r="T15" s="169"/>
      <c r="U15" s="170" t="n">
        <f aca="false">H15+I15+J15+K15-L15+M15+N15+O15+P15+Q15+R15+S15+T15</f>
        <v>0</v>
      </c>
      <c r="V15" s="169"/>
      <c r="W15" s="170" t="n">
        <f aca="false">U15+V15</f>
        <v>0</v>
      </c>
    </row>
    <row r="16" customFormat="false" ht="28.5" hidden="false" customHeight="true" outlineLevel="0" collapsed="false">
      <c r="A16" s="171" t="s">
        <v>422</v>
      </c>
      <c r="B16" s="171"/>
      <c r="C16" s="171"/>
      <c r="D16" s="171"/>
      <c r="E16" s="171"/>
      <c r="F16" s="171"/>
      <c r="G16" s="168" t="n">
        <v>10</v>
      </c>
      <c r="H16" s="175" t="n">
        <v>0</v>
      </c>
      <c r="I16" s="175" t="n">
        <v>0</v>
      </c>
      <c r="J16" s="175" t="n">
        <v>0</v>
      </c>
      <c r="K16" s="175" t="n">
        <v>0</v>
      </c>
      <c r="L16" s="175" t="n">
        <v>0</v>
      </c>
      <c r="M16" s="175" t="n">
        <v>0</v>
      </c>
      <c r="N16" s="175" t="n">
        <v>0</v>
      </c>
      <c r="O16" s="175" t="n">
        <v>0</v>
      </c>
      <c r="P16" s="175" t="n">
        <v>0</v>
      </c>
      <c r="Q16" s="175" t="n">
        <v>0</v>
      </c>
      <c r="R16" s="169"/>
      <c r="S16" s="169"/>
      <c r="T16" s="169"/>
      <c r="U16" s="170" t="n">
        <f aca="false">H16+I16+J16+K16-L16+M16+N16+O16+P16+Q16+R16+S16+T16</f>
        <v>0</v>
      </c>
      <c r="V16" s="169"/>
      <c r="W16" s="170" t="n">
        <f aca="false">U16+V16</f>
        <v>0</v>
      </c>
    </row>
    <row r="17" customFormat="false" ht="23.25" hidden="false" customHeight="true" outlineLevel="0" collapsed="false">
      <c r="A17" s="171" t="s">
        <v>423</v>
      </c>
      <c r="B17" s="171"/>
      <c r="C17" s="171"/>
      <c r="D17" s="171"/>
      <c r="E17" s="171"/>
      <c r="F17" s="171"/>
      <c r="G17" s="168" t="n">
        <v>11</v>
      </c>
      <c r="H17" s="175" t="n">
        <v>0</v>
      </c>
      <c r="I17" s="175" t="n">
        <v>0</v>
      </c>
      <c r="J17" s="175" t="n">
        <v>0</v>
      </c>
      <c r="K17" s="175" t="n">
        <v>0</v>
      </c>
      <c r="L17" s="175" t="n">
        <v>0</v>
      </c>
      <c r="M17" s="175" t="n">
        <v>0</v>
      </c>
      <c r="N17" s="169"/>
      <c r="O17" s="169"/>
      <c r="P17" s="169"/>
      <c r="Q17" s="169"/>
      <c r="R17" s="169"/>
      <c r="S17" s="169"/>
      <c r="T17" s="169"/>
      <c r="U17" s="170" t="n">
        <f aca="false">H17+I17+J17+K17-L17+M17+N17+O17+P17+Q17+R17+S17+T17</f>
        <v>0</v>
      </c>
      <c r="V17" s="169"/>
      <c r="W17" s="170" t="n">
        <f aca="false">U17+V17</f>
        <v>0</v>
      </c>
    </row>
    <row r="18" customFormat="false" ht="13.2" hidden="false" customHeight="true" outlineLevel="0" collapsed="false">
      <c r="A18" s="171" t="s">
        <v>424</v>
      </c>
      <c r="B18" s="171"/>
      <c r="C18" s="171"/>
      <c r="D18" s="171"/>
      <c r="E18" s="171"/>
      <c r="F18" s="171"/>
      <c r="G18" s="168" t="n">
        <v>12</v>
      </c>
      <c r="H18" s="175" t="n">
        <v>0</v>
      </c>
      <c r="I18" s="175" t="n">
        <v>0</v>
      </c>
      <c r="J18" s="175" t="n">
        <v>0</v>
      </c>
      <c r="K18" s="175" t="n">
        <v>0</v>
      </c>
      <c r="L18" s="175" t="n">
        <v>0</v>
      </c>
      <c r="M18" s="175" t="n">
        <v>0</v>
      </c>
      <c r="N18" s="169"/>
      <c r="O18" s="169"/>
      <c r="P18" s="169"/>
      <c r="Q18" s="169"/>
      <c r="R18" s="169"/>
      <c r="S18" s="169"/>
      <c r="T18" s="169"/>
      <c r="U18" s="170" t="n">
        <f aca="false">H18+I18+J18+K18-L18+M18+N18+O18+P18+Q18+R18+S18+T18</f>
        <v>0</v>
      </c>
      <c r="V18" s="169"/>
      <c r="W18" s="170" t="n">
        <f aca="false">U18+V18</f>
        <v>0</v>
      </c>
    </row>
    <row r="19" customFormat="false" ht="13.2" hidden="false" customHeight="true" outlineLevel="0" collapsed="false">
      <c r="A19" s="171" t="s">
        <v>425</v>
      </c>
      <c r="B19" s="171"/>
      <c r="C19" s="171"/>
      <c r="D19" s="171"/>
      <c r="E19" s="171"/>
      <c r="F19" s="171"/>
      <c r="G19" s="168" t="n">
        <v>13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70" t="n">
        <f aca="false">H19+I19+J19+K19-L19+M19+N19+O19+P19+Q19+R19+S19+T19</f>
        <v>0</v>
      </c>
      <c r="V19" s="169"/>
      <c r="W19" s="170" t="n">
        <f aca="false">U19+V19</f>
        <v>0</v>
      </c>
    </row>
    <row r="20" customFormat="false" ht="13.2" hidden="false" customHeight="true" outlineLevel="0" collapsed="false">
      <c r="A20" s="171" t="s">
        <v>426</v>
      </c>
      <c r="B20" s="171"/>
      <c r="C20" s="171"/>
      <c r="D20" s="171"/>
      <c r="E20" s="171"/>
      <c r="F20" s="171"/>
      <c r="G20" s="168" t="n">
        <v>14</v>
      </c>
      <c r="H20" s="175" t="n">
        <v>0</v>
      </c>
      <c r="I20" s="175" t="n">
        <v>0</v>
      </c>
      <c r="J20" s="175" t="n">
        <v>0</v>
      </c>
      <c r="K20" s="175" t="n">
        <v>0</v>
      </c>
      <c r="L20" s="175" t="n">
        <v>0</v>
      </c>
      <c r="M20" s="175" t="n">
        <v>0</v>
      </c>
      <c r="N20" s="169"/>
      <c r="O20" s="169"/>
      <c r="P20" s="169"/>
      <c r="Q20" s="169"/>
      <c r="R20" s="169"/>
      <c r="S20" s="169"/>
      <c r="T20" s="169"/>
      <c r="U20" s="170" t="n">
        <f aca="false">H20+I20+J20+K20-L20+M20+N20+O20+P20+Q20+R20+S20+T20</f>
        <v>0</v>
      </c>
      <c r="V20" s="169"/>
      <c r="W20" s="170" t="n">
        <f aca="false">U20+V20</f>
        <v>0</v>
      </c>
    </row>
    <row r="21" customFormat="false" ht="30.75" hidden="false" customHeight="true" outlineLevel="0" collapsed="false">
      <c r="A21" s="171" t="s">
        <v>427</v>
      </c>
      <c r="B21" s="171"/>
      <c r="C21" s="171"/>
      <c r="D21" s="171"/>
      <c r="E21" s="171"/>
      <c r="F21" s="171"/>
      <c r="G21" s="168" t="n">
        <v>15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70" t="n">
        <f aca="false">H21+I21+J21+K21-L21+M21+N21+O21+P21+Q21+R21+S21+T21</f>
        <v>0</v>
      </c>
      <c r="V21" s="169"/>
      <c r="W21" s="170" t="n">
        <f aca="false">U21+V21</f>
        <v>0</v>
      </c>
    </row>
    <row r="22" customFormat="false" ht="28.5" hidden="false" customHeight="true" outlineLevel="0" collapsed="false">
      <c r="A22" s="171" t="s">
        <v>428</v>
      </c>
      <c r="B22" s="171"/>
      <c r="C22" s="171"/>
      <c r="D22" s="171"/>
      <c r="E22" s="171"/>
      <c r="F22" s="171"/>
      <c r="G22" s="168" t="n">
        <v>16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 t="n">
        <f aca="false">H22+I22+J22+K22-L22+M22+N22+O22+P22+Q22+R22+S22+T22</f>
        <v>0</v>
      </c>
      <c r="V22" s="169"/>
      <c r="W22" s="170" t="n">
        <f aca="false">U22+V22</f>
        <v>0</v>
      </c>
    </row>
    <row r="23" customFormat="false" ht="26.25" hidden="false" customHeight="true" outlineLevel="0" collapsed="false">
      <c r="A23" s="171" t="s">
        <v>429</v>
      </c>
      <c r="B23" s="171"/>
      <c r="C23" s="171"/>
      <c r="D23" s="171"/>
      <c r="E23" s="171"/>
      <c r="F23" s="171"/>
      <c r="G23" s="168" t="n">
        <v>17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0" t="n">
        <f aca="false">H23+I23+J23+K23-L23+M23+N23+O23+P23+Q23+R23+S23+T23</f>
        <v>0</v>
      </c>
      <c r="V23" s="169"/>
      <c r="W23" s="170" t="n">
        <f aca="false">U23+V23</f>
        <v>0</v>
      </c>
    </row>
    <row r="24" customFormat="false" ht="13.2" hidden="false" customHeight="true" outlineLevel="0" collapsed="false">
      <c r="A24" s="171" t="s">
        <v>430</v>
      </c>
      <c r="B24" s="171"/>
      <c r="C24" s="171"/>
      <c r="D24" s="171"/>
      <c r="E24" s="171"/>
      <c r="F24" s="171"/>
      <c r="G24" s="168" t="n">
        <v>18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 t="n">
        <f aca="false">H24+I24+J24+K24-L24+M24+N24+O24+P24+Q24+R24+S24+T24</f>
        <v>0</v>
      </c>
      <c r="V24" s="169"/>
      <c r="W24" s="170" t="n">
        <f aca="false">U24+V24</f>
        <v>0</v>
      </c>
    </row>
    <row r="25" customFormat="false" ht="13.2" hidden="false" customHeight="true" outlineLevel="0" collapsed="false">
      <c r="A25" s="171" t="s">
        <v>431</v>
      </c>
      <c r="B25" s="171"/>
      <c r="C25" s="171"/>
      <c r="D25" s="171"/>
      <c r="E25" s="171"/>
      <c r="F25" s="171"/>
      <c r="G25" s="168" t="n">
        <v>19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 t="n">
        <v>-31995392</v>
      </c>
      <c r="U25" s="170" t="n">
        <f aca="false">H25+I25+J25+K25-L25+M25+N25+O25+P25+Q25+R25+S25+T25</f>
        <v>-31995392</v>
      </c>
      <c r="V25" s="169"/>
      <c r="W25" s="170" t="n">
        <f aca="false">U25+V25</f>
        <v>-31995392</v>
      </c>
    </row>
    <row r="26" customFormat="false" ht="12.8" hidden="false" customHeight="true" outlineLevel="0" collapsed="false">
      <c r="A26" s="171" t="s">
        <v>432</v>
      </c>
      <c r="B26" s="171"/>
      <c r="C26" s="171"/>
      <c r="D26" s="171"/>
      <c r="E26" s="171"/>
      <c r="F26" s="171"/>
      <c r="G26" s="168" t="n">
        <v>20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 t="n">
        <v>37602357</v>
      </c>
      <c r="T26" s="169" t="n">
        <v>-37602357</v>
      </c>
      <c r="U26" s="170" t="n">
        <f aca="false">H26+I26+J26+K26-L26+M26+N26+O26+P26+Q26+R26+S26+T26</f>
        <v>0</v>
      </c>
      <c r="V26" s="169"/>
      <c r="W26" s="170" t="n">
        <f aca="false">U26+V26</f>
        <v>0</v>
      </c>
    </row>
    <row r="27" customFormat="false" ht="13.2" hidden="false" customHeight="true" outlineLevel="0" collapsed="false">
      <c r="A27" s="171" t="s">
        <v>433</v>
      </c>
      <c r="B27" s="171"/>
      <c r="C27" s="171"/>
      <c r="D27" s="171"/>
      <c r="E27" s="171"/>
      <c r="F27" s="171"/>
      <c r="G27" s="168" t="n">
        <v>21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 t="n">
        <f aca="false">H27+I27+J27+K27-L27+M27+N27+O27+P27+Q27+R27+S27+T27</f>
        <v>0</v>
      </c>
      <c r="V27" s="169"/>
      <c r="W27" s="170" t="n">
        <f aca="false">U27+V27</f>
        <v>0</v>
      </c>
    </row>
    <row r="28" customFormat="false" ht="13.2" hidden="false" customHeight="true" outlineLevel="0" collapsed="false">
      <c r="A28" s="171" t="s">
        <v>434</v>
      </c>
      <c r="B28" s="171"/>
      <c r="C28" s="171"/>
      <c r="D28" s="171"/>
      <c r="E28" s="171"/>
      <c r="F28" s="171"/>
      <c r="G28" s="168" t="n">
        <v>22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70" t="n">
        <f aca="false">H28+I28+J28+K28-L28+M28+N28+O28+P28+Q28+R28+S28+T28</f>
        <v>0</v>
      </c>
      <c r="V28" s="169"/>
      <c r="W28" s="170" t="n">
        <f aca="false">U28+V28</f>
        <v>0</v>
      </c>
    </row>
    <row r="29" customFormat="false" ht="27.75" hidden="false" customHeight="true" outlineLevel="0" collapsed="false">
      <c r="A29" s="176" t="s">
        <v>435</v>
      </c>
      <c r="B29" s="176"/>
      <c r="C29" s="176"/>
      <c r="D29" s="176"/>
      <c r="E29" s="176"/>
      <c r="F29" s="176"/>
      <c r="G29" s="177" t="n">
        <v>23</v>
      </c>
      <c r="H29" s="178" t="n">
        <f aca="false">SUM(H10:H28)</f>
        <v>212718480</v>
      </c>
      <c r="I29" s="178" t="n">
        <f aca="false">SUM(I10:I28)</f>
        <v>43664339</v>
      </c>
      <c r="J29" s="178" t="n">
        <f aca="false">SUM(J10:J28)</f>
        <v>186680</v>
      </c>
      <c r="K29" s="178" t="n">
        <f aca="false">SUM(K10:K28)</f>
        <v>-358226</v>
      </c>
      <c r="L29" s="178" t="n">
        <f aca="false">SUM(L10:L28)</f>
        <v>-358226</v>
      </c>
      <c r="M29" s="178" t="n">
        <f aca="false">SUM(M10:M28)</f>
        <v>0</v>
      </c>
      <c r="N29" s="178" t="n">
        <f aca="false">SUM(N10:N28)</f>
        <v>0</v>
      </c>
      <c r="O29" s="178" t="n">
        <f aca="false">SUM(O10:O28)</f>
        <v>-2798969</v>
      </c>
      <c r="P29" s="178" t="n">
        <f aca="false">SUM(P10:P28)</f>
        <v>0</v>
      </c>
      <c r="Q29" s="178" t="n">
        <f aca="false">SUM(Q10:Q28)</f>
        <v>0</v>
      </c>
      <c r="R29" s="178" t="n">
        <f aca="false">SUM(R10:R28)</f>
        <v>0</v>
      </c>
      <c r="S29" s="178" t="n">
        <f aca="false">SUM(S10:S28)</f>
        <v>76803003</v>
      </c>
      <c r="T29" s="178" t="n">
        <f aca="false">SUM(T10:T28)</f>
        <v>76910917</v>
      </c>
      <c r="U29" s="178" t="n">
        <f aca="false">SUM(U10:U28)</f>
        <v>407484450</v>
      </c>
      <c r="V29" s="178" t="n">
        <f aca="false">SUM(V10:V28)</f>
        <v>0</v>
      </c>
      <c r="W29" s="178" t="n">
        <f aca="false">SUM(W10:W28)</f>
        <v>407484450</v>
      </c>
    </row>
    <row r="30" customFormat="false" ht="13.2" hidden="false" customHeight="false" outlineLevel="0" collapsed="false">
      <c r="A30" s="179" t="s">
        <v>436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</row>
    <row r="31" customFormat="false" ht="36.75" hidden="false" customHeight="true" outlineLevel="0" collapsed="false">
      <c r="A31" s="180" t="s">
        <v>437</v>
      </c>
      <c r="B31" s="180"/>
      <c r="C31" s="180"/>
      <c r="D31" s="180"/>
      <c r="E31" s="180"/>
      <c r="F31" s="180"/>
      <c r="G31" s="173" t="n">
        <v>24</v>
      </c>
      <c r="H31" s="174" t="n">
        <f aca="false">SUM(H12:H20)</f>
        <v>0</v>
      </c>
      <c r="I31" s="174" t="n">
        <f aca="false">SUM(I12:I20)</f>
        <v>0</v>
      </c>
      <c r="J31" s="174" t="n">
        <f aca="false">SUM(J12:J20)</f>
        <v>0</v>
      </c>
      <c r="K31" s="174" t="n">
        <f aca="false">SUM(K12:K20)</f>
        <v>0</v>
      </c>
      <c r="L31" s="174" t="n">
        <f aca="false">SUM(L12:L20)</f>
        <v>0</v>
      </c>
      <c r="M31" s="174" t="n">
        <f aca="false">SUM(M12:M20)</f>
        <v>0</v>
      </c>
      <c r="N31" s="174" t="n">
        <f aca="false">SUM(N12:N20)</f>
        <v>0</v>
      </c>
      <c r="O31" s="174" t="n">
        <f aca="false">SUM(O12:O20)</f>
        <v>-1011691</v>
      </c>
      <c r="P31" s="174" t="n">
        <f aca="false">SUM(P12:P20)</f>
        <v>0</v>
      </c>
      <c r="Q31" s="174" t="n">
        <f aca="false">SUM(Q12:Q20)</f>
        <v>0</v>
      </c>
      <c r="R31" s="174" t="n">
        <f aca="false">SUM(R12:R20)</f>
        <v>0</v>
      </c>
      <c r="S31" s="174" t="n">
        <f aca="false">SUM(S12:S20)</f>
        <v>0</v>
      </c>
      <c r="T31" s="174" t="n">
        <f aca="false">SUM(T12:T20)</f>
        <v>0</v>
      </c>
      <c r="U31" s="174" t="n">
        <f aca="false">SUM(U12:U20)</f>
        <v>-1011691</v>
      </c>
      <c r="V31" s="174" t="n">
        <f aca="false">SUM(V12:V20)</f>
        <v>0</v>
      </c>
      <c r="W31" s="174" t="n">
        <f aca="false">SUM(W12:W20)</f>
        <v>-1011691</v>
      </c>
    </row>
    <row r="32" customFormat="false" ht="31.5" hidden="false" customHeight="true" outlineLevel="0" collapsed="false">
      <c r="A32" s="180" t="s">
        <v>438</v>
      </c>
      <c r="B32" s="180"/>
      <c r="C32" s="180"/>
      <c r="D32" s="180"/>
      <c r="E32" s="180"/>
      <c r="F32" s="180"/>
      <c r="G32" s="173" t="n">
        <v>25</v>
      </c>
      <c r="H32" s="174" t="n">
        <f aca="false">H11+H31</f>
        <v>0</v>
      </c>
      <c r="I32" s="174" t="n">
        <f aca="false">I11+I31</f>
        <v>0</v>
      </c>
      <c r="J32" s="174" t="n">
        <f aca="false">J11+J31</f>
        <v>0</v>
      </c>
      <c r="K32" s="174" t="n">
        <f aca="false">K11+K31</f>
        <v>0</v>
      </c>
      <c r="L32" s="174" t="n">
        <f aca="false">L11+L31</f>
        <v>0</v>
      </c>
      <c r="M32" s="174" t="n">
        <f aca="false">M11+M31</f>
        <v>0</v>
      </c>
      <c r="N32" s="174" t="n">
        <f aca="false">N11+N31</f>
        <v>0</v>
      </c>
      <c r="O32" s="174" t="n">
        <f aca="false">O11+O31</f>
        <v>-1011691</v>
      </c>
      <c r="P32" s="174" t="n">
        <f aca="false">P11+P31</f>
        <v>0</v>
      </c>
      <c r="Q32" s="174" t="n">
        <f aca="false">Q11+Q31</f>
        <v>0</v>
      </c>
      <c r="R32" s="174" t="n">
        <f aca="false">R11+R31</f>
        <v>0</v>
      </c>
      <c r="S32" s="174" t="n">
        <f aca="false">S11+S31</f>
        <v>0</v>
      </c>
      <c r="T32" s="174" t="n">
        <f aca="false">T11+T31</f>
        <v>76910917</v>
      </c>
      <c r="U32" s="174" t="n">
        <f aca="false">U11+U31</f>
        <v>75899226</v>
      </c>
      <c r="V32" s="174" t="n">
        <f aca="false">V11+V31</f>
        <v>0</v>
      </c>
      <c r="W32" s="174" t="n">
        <f aca="false">W11+W31</f>
        <v>75899226</v>
      </c>
    </row>
    <row r="33" customFormat="false" ht="30.75" hidden="false" customHeight="true" outlineLevel="0" collapsed="false">
      <c r="A33" s="181" t="s">
        <v>439</v>
      </c>
      <c r="B33" s="181"/>
      <c r="C33" s="181"/>
      <c r="D33" s="181"/>
      <c r="E33" s="181"/>
      <c r="F33" s="181"/>
      <c r="G33" s="177" t="n">
        <v>26</v>
      </c>
      <c r="H33" s="178" t="n">
        <f aca="false">SUM(H21:H28)</f>
        <v>0</v>
      </c>
      <c r="I33" s="178" t="n">
        <f aca="false">SUM(I21:I28)</f>
        <v>0</v>
      </c>
      <c r="J33" s="178" t="n">
        <f aca="false">SUM(J21:J28)</f>
        <v>0</v>
      </c>
      <c r="K33" s="178" t="n">
        <f aca="false">SUM(K21:K28)</f>
        <v>0</v>
      </c>
      <c r="L33" s="178" t="n">
        <f aca="false">SUM(L21:L28)</f>
        <v>0</v>
      </c>
      <c r="M33" s="178" t="n">
        <f aca="false">SUM(M21:M28)</f>
        <v>0</v>
      </c>
      <c r="N33" s="178" t="n">
        <f aca="false">SUM(N21:N28)</f>
        <v>0</v>
      </c>
      <c r="O33" s="178" t="n">
        <f aca="false">SUM(O21:O28)</f>
        <v>0</v>
      </c>
      <c r="P33" s="178" t="n">
        <f aca="false">SUM(P21:P28)</f>
        <v>0</v>
      </c>
      <c r="Q33" s="178" t="n">
        <f aca="false">SUM(Q21:Q28)</f>
        <v>0</v>
      </c>
      <c r="R33" s="178" t="n">
        <f aca="false">SUM(R21:R28)</f>
        <v>0</v>
      </c>
      <c r="S33" s="178" t="n">
        <f aca="false">SUM(S21:S28)</f>
        <v>37602357</v>
      </c>
      <c r="T33" s="178" t="n">
        <f aca="false">SUM(T21:T28)</f>
        <v>-69597749</v>
      </c>
      <c r="U33" s="178" t="n">
        <f aca="false">SUM(U21:U28)</f>
        <v>-31995392</v>
      </c>
      <c r="V33" s="178" t="n">
        <f aca="false">SUM(V21:V28)</f>
        <v>0</v>
      </c>
      <c r="W33" s="178" t="n">
        <f aca="false">SUM(W21:W28)</f>
        <v>-31995392</v>
      </c>
    </row>
    <row r="34" customFormat="false" ht="13.2" hidden="false" customHeight="false" outlineLevel="0" collapsed="false">
      <c r="A34" s="179" t="s">
        <v>177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</row>
    <row r="35" customFormat="false" ht="13.2" hidden="false" customHeight="true" outlineLevel="0" collapsed="false">
      <c r="A35" s="167" t="s">
        <v>440</v>
      </c>
      <c r="B35" s="167"/>
      <c r="C35" s="167"/>
      <c r="D35" s="167"/>
      <c r="E35" s="167"/>
      <c r="F35" s="167"/>
      <c r="G35" s="168" t="n">
        <v>27</v>
      </c>
      <c r="H35" s="169" t="n">
        <v>212718480</v>
      </c>
      <c r="I35" s="169" t="n">
        <v>43664339</v>
      </c>
      <c r="J35" s="169" t="n">
        <v>186680</v>
      </c>
      <c r="K35" s="169" t="n">
        <v>-358226</v>
      </c>
      <c r="L35" s="169" t="n">
        <v>-358226</v>
      </c>
      <c r="M35" s="169"/>
      <c r="N35" s="169"/>
      <c r="O35" s="169" t="n">
        <v>-2798969</v>
      </c>
      <c r="P35" s="169"/>
      <c r="Q35" s="169"/>
      <c r="R35" s="169"/>
      <c r="S35" s="169" t="n">
        <v>76803003</v>
      </c>
      <c r="T35" s="169" t="n">
        <v>76910917</v>
      </c>
      <c r="U35" s="170" t="n">
        <f aca="false">H35+I35+J35+K35-L35+M35+N35+O35+P35+Q35+R35+S35+T35</f>
        <v>407484450</v>
      </c>
      <c r="V35" s="169"/>
      <c r="W35" s="170" t="n">
        <f aca="false">U35+V35</f>
        <v>407484450</v>
      </c>
    </row>
    <row r="36" customFormat="false" ht="13.2" hidden="false" customHeight="true" outlineLevel="0" collapsed="false">
      <c r="A36" s="171" t="s">
        <v>414</v>
      </c>
      <c r="B36" s="171"/>
      <c r="C36" s="171"/>
      <c r="D36" s="171"/>
      <c r="E36" s="171"/>
      <c r="F36" s="171"/>
      <c r="G36" s="168" t="n">
        <v>28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 t="n">
        <f aca="false">H36+I36+J36+K36-L36+M36+N36+O36+P36+Q36+R36+S36+T36</f>
        <v>0</v>
      </c>
      <c r="V36" s="169"/>
      <c r="W36" s="170" t="n">
        <f aca="false">U36+V36</f>
        <v>0</v>
      </c>
    </row>
    <row r="37" customFormat="false" ht="13.2" hidden="false" customHeight="true" outlineLevel="0" collapsed="false">
      <c r="A37" s="171" t="s">
        <v>415</v>
      </c>
      <c r="B37" s="171"/>
      <c r="C37" s="171"/>
      <c r="D37" s="171"/>
      <c r="E37" s="171"/>
      <c r="F37" s="171"/>
      <c r="G37" s="168" t="n">
        <v>29</v>
      </c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70" t="n">
        <f aca="false">H37+I37+J37+K37-L37+M37+N37+O37+P37+Q37+R37+S37+T37</f>
        <v>0</v>
      </c>
      <c r="V37" s="169"/>
      <c r="W37" s="170" t="n">
        <f aca="false">U37+V37</f>
        <v>0</v>
      </c>
    </row>
    <row r="38" customFormat="false" ht="25.5" hidden="false" customHeight="true" outlineLevel="0" collapsed="false">
      <c r="A38" s="172" t="s">
        <v>441</v>
      </c>
      <c r="B38" s="172"/>
      <c r="C38" s="172"/>
      <c r="D38" s="172"/>
      <c r="E38" s="172"/>
      <c r="F38" s="172"/>
      <c r="G38" s="173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-358226</v>
      </c>
      <c r="L38" s="174" t="n">
        <f aca="false">L35+L36+L37</f>
        <v>-358226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-2798969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76803003</v>
      </c>
      <c r="T38" s="174" t="n">
        <f aca="false">T35+T36+T37</f>
        <v>76910917</v>
      </c>
      <c r="U38" s="174" t="n">
        <f aca="false">U35+U36+U37</f>
        <v>407484450</v>
      </c>
      <c r="V38" s="174" t="n">
        <f aca="false">V35+V36+V37</f>
        <v>0</v>
      </c>
      <c r="W38" s="174" t="n">
        <f aca="false">W35+W36+W37</f>
        <v>407484450</v>
      </c>
    </row>
    <row r="39" customFormat="false" ht="13.2" hidden="false" customHeight="true" outlineLevel="0" collapsed="false">
      <c r="A39" s="171" t="s">
        <v>417</v>
      </c>
      <c r="B39" s="171"/>
      <c r="C39" s="171"/>
      <c r="D39" s="171"/>
      <c r="E39" s="171"/>
      <c r="F39" s="171"/>
      <c r="G39" s="168" t="n">
        <v>31</v>
      </c>
      <c r="H39" s="175" t="n">
        <v>0</v>
      </c>
      <c r="I39" s="175" t="n">
        <v>0</v>
      </c>
      <c r="J39" s="175" t="n">
        <v>0</v>
      </c>
      <c r="K39" s="175" t="n">
        <v>0</v>
      </c>
      <c r="L39" s="175" t="n">
        <v>0</v>
      </c>
      <c r="M39" s="175" t="n">
        <v>0</v>
      </c>
      <c r="N39" s="175" t="n">
        <v>0</v>
      </c>
      <c r="O39" s="175" t="n">
        <v>0</v>
      </c>
      <c r="P39" s="175" t="n">
        <v>0</v>
      </c>
      <c r="Q39" s="175" t="n">
        <v>0</v>
      </c>
      <c r="R39" s="175" t="n">
        <v>0</v>
      </c>
      <c r="S39" s="175" t="n">
        <v>0</v>
      </c>
      <c r="T39" s="169" t="n">
        <v>64258277</v>
      </c>
      <c r="U39" s="170" t="n">
        <f aca="false">H39+I39+J39+K39-L39+M39+N39+O39+P39+Q39+R39+S39+T39</f>
        <v>64258277</v>
      </c>
      <c r="V39" s="169"/>
      <c r="W39" s="170" t="n">
        <f aca="false">U39+V39</f>
        <v>64258277</v>
      </c>
    </row>
    <row r="40" customFormat="false" ht="13.2" hidden="false" customHeight="true" outlineLevel="0" collapsed="false">
      <c r="A40" s="171" t="s">
        <v>418</v>
      </c>
      <c r="B40" s="171"/>
      <c r="C40" s="171"/>
      <c r="D40" s="171"/>
      <c r="E40" s="171"/>
      <c r="F40" s="171"/>
      <c r="G40" s="168" t="n">
        <v>32</v>
      </c>
      <c r="H40" s="175" t="n">
        <v>0</v>
      </c>
      <c r="I40" s="175" t="n">
        <v>0</v>
      </c>
      <c r="J40" s="175" t="n">
        <v>0</v>
      </c>
      <c r="K40" s="175" t="n">
        <v>0</v>
      </c>
      <c r="L40" s="175" t="n">
        <v>0</v>
      </c>
      <c r="M40" s="175" t="n">
        <v>0</v>
      </c>
      <c r="N40" s="169"/>
      <c r="O40" s="175" t="n">
        <v>0</v>
      </c>
      <c r="P40" s="175" t="n">
        <v>0</v>
      </c>
      <c r="Q40" s="175" t="n">
        <v>0</v>
      </c>
      <c r="R40" s="175" t="n">
        <v>0</v>
      </c>
      <c r="S40" s="175" t="n">
        <v>0</v>
      </c>
      <c r="T40" s="175" t="n">
        <v>0</v>
      </c>
      <c r="U40" s="170" t="n">
        <f aca="false">H40+I40+J40+K40-L40+M40+N40+O40+P40+Q40+R40+S40+T40</f>
        <v>0</v>
      </c>
      <c r="V40" s="169"/>
      <c r="W40" s="170" t="n">
        <f aca="false">U40+V40</f>
        <v>0</v>
      </c>
    </row>
    <row r="41" customFormat="false" ht="27" hidden="false" customHeight="true" outlineLevel="0" collapsed="false">
      <c r="A41" s="171" t="s">
        <v>442</v>
      </c>
      <c r="B41" s="171"/>
      <c r="C41" s="171"/>
      <c r="D41" s="171"/>
      <c r="E41" s="171"/>
      <c r="F41" s="171"/>
      <c r="G41" s="168" t="n">
        <v>33</v>
      </c>
      <c r="H41" s="175" t="n">
        <v>0</v>
      </c>
      <c r="I41" s="175" t="n">
        <v>0</v>
      </c>
      <c r="J41" s="175" t="n">
        <v>0</v>
      </c>
      <c r="K41" s="175" t="n">
        <v>0</v>
      </c>
      <c r="L41" s="175" t="n">
        <v>0</v>
      </c>
      <c r="M41" s="175" t="n">
        <v>0</v>
      </c>
      <c r="N41" s="175" t="n">
        <v>0</v>
      </c>
      <c r="O41" s="169" t="n">
        <v>96679</v>
      </c>
      <c r="P41" s="175" t="n">
        <v>0</v>
      </c>
      <c r="Q41" s="175" t="n">
        <v>0</v>
      </c>
      <c r="R41" s="175" t="n">
        <v>0</v>
      </c>
      <c r="S41" s="169"/>
      <c r="T41" s="169"/>
      <c r="U41" s="170" t="n">
        <f aca="false">H41+I41+J41+K41-L41+M41+N41+O41+P41+Q41+R41+S41+T41</f>
        <v>96679</v>
      </c>
      <c r="V41" s="169"/>
      <c r="W41" s="170" t="n">
        <f aca="false">U41+V41</f>
        <v>96679</v>
      </c>
    </row>
    <row r="42" customFormat="false" ht="20.25" hidden="false" customHeight="true" outlineLevel="0" collapsed="false">
      <c r="A42" s="171" t="s">
        <v>420</v>
      </c>
      <c r="B42" s="171"/>
      <c r="C42" s="171"/>
      <c r="D42" s="171"/>
      <c r="E42" s="171"/>
      <c r="F42" s="171"/>
      <c r="G42" s="168" t="n">
        <v>34</v>
      </c>
      <c r="H42" s="175" t="n">
        <v>0</v>
      </c>
      <c r="I42" s="175" t="n">
        <v>0</v>
      </c>
      <c r="J42" s="175" t="n">
        <v>0</v>
      </c>
      <c r="K42" s="175" t="n">
        <v>0</v>
      </c>
      <c r="L42" s="175" t="n">
        <v>0</v>
      </c>
      <c r="M42" s="175" t="n">
        <v>0</v>
      </c>
      <c r="N42" s="175" t="n">
        <v>0</v>
      </c>
      <c r="O42" s="175" t="n">
        <v>0</v>
      </c>
      <c r="P42" s="169"/>
      <c r="Q42" s="175" t="n">
        <v>0</v>
      </c>
      <c r="R42" s="175" t="n">
        <v>0</v>
      </c>
      <c r="S42" s="169"/>
      <c r="T42" s="169"/>
      <c r="U42" s="170" t="n">
        <f aca="false">H42+I42+J42+K42-L42+M42+N42+O42+P42+Q42+R42+S42+T42</f>
        <v>0</v>
      </c>
      <c r="V42" s="169"/>
      <c r="W42" s="170" t="n">
        <f aca="false">U42+V42</f>
        <v>0</v>
      </c>
    </row>
    <row r="43" customFormat="false" ht="21" hidden="false" customHeight="true" outlineLevel="0" collapsed="false">
      <c r="A43" s="171" t="s">
        <v>421</v>
      </c>
      <c r="B43" s="171"/>
      <c r="C43" s="171"/>
      <c r="D43" s="171"/>
      <c r="E43" s="171"/>
      <c r="F43" s="171"/>
      <c r="G43" s="168" t="n">
        <v>35</v>
      </c>
      <c r="H43" s="175" t="n">
        <v>0</v>
      </c>
      <c r="I43" s="175" t="n">
        <v>0</v>
      </c>
      <c r="J43" s="175" t="n">
        <v>0</v>
      </c>
      <c r="K43" s="175" t="n">
        <v>0</v>
      </c>
      <c r="L43" s="175" t="n">
        <v>0</v>
      </c>
      <c r="M43" s="175" t="n">
        <v>0</v>
      </c>
      <c r="N43" s="175" t="n">
        <v>0</v>
      </c>
      <c r="O43" s="175" t="n">
        <v>0</v>
      </c>
      <c r="P43" s="175" t="n">
        <v>0</v>
      </c>
      <c r="Q43" s="169"/>
      <c r="R43" s="175" t="n">
        <v>0</v>
      </c>
      <c r="S43" s="169"/>
      <c r="T43" s="169"/>
      <c r="U43" s="170" t="n">
        <f aca="false">H43+I43+J43+K43-L43+M43+N43+O43+P43+Q43+R43+S43+T43</f>
        <v>0</v>
      </c>
      <c r="V43" s="169"/>
      <c r="W43" s="170" t="n">
        <f aca="false">U43+V43</f>
        <v>0</v>
      </c>
    </row>
    <row r="44" customFormat="false" ht="29.25" hidden="false" customHeight="true" outlineLevel="0" collapsed="false">
      <c r="A44" s="171" t="s">
        <v>422</v>
      </c>
      <c r="B44" s="171"/>
      <c r="C44" s="171"/>
      <c r="D44" s="171"/>
      <c r="E44" s="171"/>
      <c r="F44" s="171"/>
      <c r="G44" s="168" t="n">
        <v>36</v>
      </c>
      <c r="H44" s="175" t="n">
        <v>0</v>
      </c>
      <c r="I44" s="175" t="n">
        <v>0</v>
      </c>
      <c r="J44" s="175" t="n">
        <v>0</v>
      </c>
      <c r="K44" s="175" t="n">
        <v>0</v>
      </c>
      <c r="L44" s="175" t="n">
        <v>0</v>
      </c>
      <c r="M44" s="175" t="n">
        <v>0</v>
      </c>
      <c r="N44" s="175" t="n">
        <v>0</v>
      </c>
      <c r="O44" s="175" t="n">
        <v>0</v>
      </c>
      <c r="P44" s="175" t="n">
        <v>0</v>
      </c>
      <c r="Q44" s="175" t="n">
        <v>0</v>
      </c>
      <c r="R44" s="169"/>
      <c r="S44" s="169"/>
      <c r="T44" s="169"/>
      <c r="U44" s="170" t="n">
        <f aca="false">H44+I44+J44+K44-L44+M44+N44+O44+P44+Q44+R44+S44+T44</f>
        <v>0</v>
      </c>
      <c r="V44" s="169"/>
      <c r="W44" s="170" t="n">
        <f aca="false">U44+V44</f>
        <v>0</v>
      </c>
    </row>
    <row r="45" customFormat="false" ht="21" hidden="false" customHeight="true" outlineLevel="0" collapsed="false">
      <c r="A45" s="171" t="s">
        <v>443</v>
      </c>
      <c r="B45" s="171"/>
      <c r="C45" s="171"/>
      <c r="D45" s="171"/>
      <c r="E45" s="171"/>
      <c r="F45" s="171"/>
      <c r="G45" s="168" t="n">
        <v>37</v>
      </c>
      <c r="H45" s="175" t="n">
        <v>0</v>
      </c>
      <c r="I45" s="175" t="n">
        <v>0</v>
      </c>
      <c r="J45" s="175" t="n">
        <v>0</v>
      </c>
      <c r="K45" s="175" t="n">
        <v>0</v>
      </c>
      <c r="L45" s="175" t="n">
        <v>0</v>
      </c>
      <c r="M45" s="175" t="n">
        <v>0</v>
      </c>
      <c r="N45" s="169"/>
      <c r="O45" s="169"/>
      <c r="P45" s="169"/>
      <c r="Q45" s="169"/>
      <c r="R45" s="169"/>
      <c r="S45" s="169"/>
      <c r="T45" s="169"/>
      <c r="U45" s="170" t="n">
        <f aca="false">H45+I45+J45+K45-L45+M45+N45+O45+P45+Q45+R45+S45+T45</f>
        <v>0</v>
      </c>
      <c r="V45" s="169"/>
      <c r="W45" s="170" t="n">
        <f aca="false">U45+V45</f>
        <v>0</v>
      </c>
    </row>
    <row r="46" customFormat="false" ht="13.2" hidden="false" customHeight="true" outlineLevel="0" collapsed="false">
      <c r="A46" s="171" t="s">
        <v>424</v>
      </c>
      <c r="B46" s="171"/>
      <c r="C46" s="171"/>
      <c r="D46" s="171"/>
      <c r="E46" s="171"/>
      <c r="F46" s="171"/>
      <c r="G46" s="168" t="n">
        <v>38</v>
      </c>
      <c r="H46" s="175" t="n">
        <v>0</v>
      </c>
      <c r="I46" s="175" t="n">
        <v>0</v>
      </c>
      <c r="J46" s="175" t="n">
        <v>0</v>
      </c>
      <c r="K46" s="175" t="n">
        <v>0</v>
      </c>
      <c r="L46" s="175" t="n">
        <v>0</v>
      </c>
      <c r="M46" s="175" t="n">
        <v>0</v>
      </c>
      <c r="N46" s="169"/>
      <c r="O46" s="169"/>
      <c r="P46" s="169"/>
      <c r="Q46" s="169"/>
      <c r="R46" s="169"/>
      <c r="S46" s="169"/>
      <c r="T46" s="169"/>
      <c r="U46" s="170" t="n">
        <f aca="false">H46+I46+J46+K46-L46+M46+N46+O46+P46+Q46+R46+S46+T46</f>
        <v>0</v>
      </c>
      <c r="V46" s="169"/>
      <c r="W46" s="170" t="n">
        <f aca="false">U46+V46</f>
        <v>0</v>
      </c>
    </row>
    <row r="47" customFormat="false" ht="13.2" hidden="false" customHeight="true" outlineLevel="0" collapsed="false">
      <c r="A47" s="171" t="s">
        <v>425</v>
      </c>
      <c r="B47" s="171"/>
      <c r="C47" s="171"/>
      <c r="D47" s="171"/>
      <c r="E47" s="171"/>
      <c r="F47" s="171"/>
      <c r="G47" s="168" t="n">
        <v>39</v>
      </c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70" t="n">
        <f aca="false">H47+I47+J47+K47-L47+M47+N47+O47+P47+Q47+R47+S47+T47</f>
        <v>0</v>
      </c>
      <c r="V47" s="169"/>
      <c r="W47" s="170" t="n">
        <f aca="false">U47+V47</f>
        <v>0</v>
      </c>
    </row>
    <row r="48" customFormat="false" ht="13.2" hidden="false" customHeight="true" outlineLevel="0" collapsed="false">
      <c r="A48" s="171" t="s">
        <v>426</v>
      </c>
      <c r="B48" s="171"/>
      <c r="C48" s="171"/>
      <c r="D48" s="171"/>
      <c r="E48" s="171"/>
      <c r="F48" s="171"/>
      <c r="G48" s="168" t="n">
        <v>40</v>
      </c>
      <c r="H48" s="175" t="n">
        <v>0</v>
      </c>
      <c r="I48" s="175" t="n">
        <v>0</v>
      </c>
      <c r="J48" s="175" t="n">
        <v>0</v>
      </c>
      <c r="K48" s="175" t="n">
        <v>0</v>
      </c>
      <c r="L48" s="175" t="n">
        <v>0</v>
      </c>
      <c r="M48" s="175" t="n">
        <v>0</v>
      </c>
      <c r="N48" s="169"/>
      <c r="O48" s="169"/>
      <c r="P48" s="169"/>
      <c r="Q48" s="169"/>
      <c r="R48" s="169"/>
      <c r="S48" s="169"/>
      <c r="T48" s="169"/>
      <c r="U48" s="170" t="n">
        <f aca="false">H48+I48+J48+K48-L48+M48+N48+O48+P48+Q48+R48+S48+T48</f>
        <v>0</v>
      </c>
      <c r="V48" s="169"/>
      <c r="W48" s="170" t="n">
        <f aca="false">U48+V48</f>
        <v>0</v>
      </c>
    </row>
    <row r="49" customFormat="false" ht="24" hidden="false" customHeight="true" outlineLevel="0" collapsed="false">
      <c r="A49" s="171" t="s">
        <v>444</v>
      </c>
      <c r="B49" s="171"/>
      <c r="C49" s="171"/>
      <c r="D49" s="171"/>
      <c r="E49" s="171"/>
      <c r="F49" s="171"/>
      <c r="G49" s="168" t="n">
        <v>41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 t="n">
        <f aca="false">H49+I49+J49+K49-L49+M49+N49+O49+P49+Q49+R49+S49+T49</f>
        <v>0</v>
      </c>
      <c r="V49" s="169"/>
      <c r="W49" s="170" t="n">
        <f aca="false">U49+V49</f>
        <v>0</v>
      </c>
    </row>
    <row r="50" customFormat="false" ht="26.25" hidden="false" customHeight="true" outlineLevel="0" collapsed="false">
      <c r="A50" s="171" t="s">
        <v>428</v>
      </c>
      <c r="B50" s="171"/>
      <c r="C50" s="171"/>
      <c r="D50" s="171"/>
      <c r="E50" s="171"/>
      <c r="F50" s="171"/>
      <c r="G50" s="168" t="n">
        <v>42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70" t="n">
        <f aca="false">H50+I50+J50+K50-L50+M50+N50+O50+P50+Q50+R50+S50+T50</f>
        <v>0</v>
      </c>
      <c r="V50" s="169"/>
      <c r="W50" s="170" t="n">
        <f aca="false">U50+V50</f>
        <v>0</v>
      </c>
    </row>
    <row r="51" customFormat="false" ht="22.5" hidden="false" customHeight="true" outlineLevel="0" collapsed="false">
      <c r="A51" s="171" t="s">
        <v>445</v>
      </c>
      <c r="B51" s="171"/>
      <c r="C51" s="171"/>
      <c r="D51" s="171"/>
      <c r="E51" s="171"/>
      <c r="F51" s="171"/>
      <c r="G51" s="168" t="n">
        <v>43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70" t="n">
        <f aca="false">H51+I51+J51+K51-L51+M51+N51+O51+P51+Q51+R51+S51+T51</f>
        <v>0</v>
      </c>
      <c r="V51" s="169"/>
      <c r="W51" s="170" t="n">
        <f aca="false">U51+V51</f>
        <v>0</v>
      </c>
    </row>
    <row r="52" customFormat="false" ht="13.2" hidden="false" customHeight="true" outlineLevel="0" collapsed="false">
      <c r="A52" s="171" t="s">
        <v>430</v>
      </c>
      <c r="B52" s="171"/>
      <c r="C52" s="171"/>
      <c r="D52" s="171"/>
      <c r="E52" s="171"/>
      <c r="F52" s="171"/>
      <c r="G52" s="168" t="n">
        <v>44</v>
      </c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70" t="n">
        <f aca="false">H52+I52+J52+K52-L52+M52+N52+O52+P52+Q52+R52+S52+T52</f>
        <v>0</v>
      </c>
      <c r="V52" s="169"/>
      <c r="W52" s="170" t="n">
        <f aca="false">U52+V52</f>
        <v>0</v>
      </c>
    </row>
    <row r="53" customFormat="false" ht="13.2" hidden="false" customHeight="true" outlineLevel="0" collapsed="false">
      <c r="A53" s="171" t="s">
        <v>431</v>
      </c>
      <c r="B53" s="171"/>
      <c r="C53" s="171"/>
      <c r="D53" s="171"/>
      <c r="E53" s="171"/>
      <c r="F53" s="171"/>
      <c r="G53" s="168" t="n">
        <v>45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 t="n">
        <v>-32722560</v>
      </c>
      <c r="U53" s="170" t="n">
        <f aca="false">H53+I53+J53+K53-L53+M53+N53+O53+P53+Q53+R53+S53+T53</f>
        <v>-32722560</v>
      </c>
      <c r="V53" s="169"/>
      <c r="W53" s="170" t="n">
        <f aca="false">U53+V53</f>
        <v>-32722560</v>
      </c>
    </row>
    <row r="54" customFormat="false" ht="13.2" hidden="false" customHeight="true" outlineLevel="0" collapsed="false">
      <c r="A54" s="171" t="s">
        <v>432</v>
      </c>
      <c r="B54" s="171"/>
      <c r="C54" s="171"/>
      <c r="D54" s="171"/>
      <c r="E54" s="171"/>
      <c r="F54" s="171"/>
      <c r="G54" s="168" t="n">
        <v>46</v>
      </c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 t="n">
        <v>44188357</v>
      </c>
      <c r="T54" s="169" t="n">
        <v>-44188357</v>
      </c>
      <c r="U54" s="170" t="n">
        <f aca="false">H54+I54+J54+K54-L54+M54+N54+O54+P54+Q54+R54+S54+T54</f>
        <v>0</v>
      </c>
      <c r="V54" s="169"/>
      <c r="W54" s="170" t="n">
        <f aca="false">U54+V54</f>
        <v>0</v>
      </c>
    </row>
    <row r="55" customFormat="false" ht="13.2" hidden="false" customHeight="true" outlineLevel="0" collapsed="false">
      <c r="A55" s="171" t="s">
        <v>433</v>
      </c>
      <c r="B55" s="171"/>
      <c r="C55" s="171"/>
      <c r="D55" s="171"/>
      <c r="E55" s="171"/>
      <c r="F55" s="171"/>
      <c r="G55" s="168" t="n">
        <v>47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70" t="n">
        <f aca="false">H55+I55+J55+K55-L55+M55+N55+O55+P55+Q55+R55+S55+T55</f>
        <v>0</v>
      </c>
      <c r="V55" s="169"/>
      <c r="W55" s="170" t="n">
        <f aca="false">U55+V55</f>
        <v>0</v>
      </c>
    </row>
    <row r="56" customFormat="false" ht="13.2" hidden="false" customHeight="true" outlineLevel="0" collapsed="false">
      <c r="A56" s="171" t="s">
        <v>434</v>
      </c>
      <c r="B56" s="171"/>
      <c r="C56" s="171"/>
      <c r="D56" s="171"/>
      <c r="E56" s="171"/>
      <c r="F56" s="171"/>
      <c r="G56" s="168" t="n">
        <v>48</v>
      </c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 t="n">
        <f aca="false">H56+I56+J56+K56-L56+M56+N56+O56+P56+Q56+R56+S56+T56</f>
        <v>0</v>
      </c>
      <c r="V56" s="169"/>
      <c r="W56" s="170" t="n">
        <f aca="false">U56+V56</f>
        <v>0</v>
      </c>
    </row>
    <row r="57" customFormat="false" ht="24" hidden="false" customHeight="true" outlineLevel="0" collapsed="false">
      <c r="A57" s="176" t="s">
        <v>446</v>
      </c>
      <c r="B57" s="176"/>
      <c r="C57" s="176"/>
      <c r="D57" s="176"/>
      <c r="E57" s="176"/>
      <c r="F57" s="176"/>
      <c r="G57" s="177" t="n">
        <v>49</v>
      </c>
      <c r="H57" s="178" t="n">
        <f aca="false">SUM(H38:H56)</f>
        <v>212718480</v>
      </c>
      <c r="I57" s="178" t="n">
        <f aca="false">SUM(I38:I56)</f>
        <v>43664339</v>
      </c>
      <c r="J57" s="178" t="n">
        <f aca="false">SUM(J38:J56)</f>
        <v>186680</v>
      </c>
      <c r="K57" s="178" t="n">
        <f aca="false">SUM(K38:K56)</f>
        <v>-358226</v>
      </c>
      <c r="L57" s="178" t="n">
        <f aca="false">SUM(L38:L56)</f>
        <v>-358226</v>
      </c>
      <c r="M57" s="178" t="n">
        <f aca="false">SUM(M38:M56)</f>
        <v>0</v>
      </c>
      <c r="N57" s="178" t="n">
        <f aca="false">SUM(N38:N56)</f>
        <v>0</v>
      </c>
      <c r="O57" s="178" t="n">
        <f aca="false">SUM(O38:O56)</f>
        <v>-2702290</v>
      </c>
      <c r="P57" s="178" t="n">
        <f aca="false">SUM(P38:P56)</f>
        <v>0</v>
      </c>
      <c r="Q57" s="178" t="n">
        <f aca="false">SUM(Q38:Q56)</f>
        <v>0</v>
      </c>
      <c r="R57" s="178" t="n">
        <f aca="false">SUM(R38:R56)</f>
        <v>0</v>
      </c>
      <c r="S57" s="178" t="n">
        <f aca="false">SUM(S38:S56)</f>
        <v>120991360</v>
      </c>
      <c r="T57" s="178" t="n">
        <f aca="false">SUM(T38:T56)</f>
        <v>64258277</v>
      </c>
      <c r="U57" s="178" t="n">
        <f aca="false">SUM(U38:U56)</f>
        <v>439116846</v>
      </c>
      <c r="V57" s="178" t="n">
        <f aca="false">SUM(V38:V56)</f>
        <v>0</v>
      </c>
      <c r="W57" s="178" t="n">
        <f aca="false">SUM(W38:W56)</f>
        <v>439116846</v>
      </c>
    </row>
    <row r="58" customFormat="false" ht="13.2" hidden="false" customHeight="false" outlineLevel="0" collapsed="false">
      <c r="A58" s="179" t="s">
        <v>436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</row>
    <row r="59" customFormat="false" ht="31.5" hidden="false" customHeight="true" outlineLevel="0" collapsed="false">
      <c r="A59" s="180" t="s">
        <v>447</v>
      </c>
      <c r="B59" s="180"/>
      <c r="C59" s="180"/>
      <c r="D59" s="180"/>
      <c r="E59" s="180"/>
      <c r="F59" s="180"/>
      <c r="G59" s="173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96679</v>
      </c>
      <c r="P59" s="174" t="n">
        <f aca="false">SUM(P40:P48)</f>
        <v>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96679</v>
      </c>
      <c r="V59" s="174" t="n">
        <f aca="false">SUM(V40:V48)</f>
        <v>0</v>
      </c>
      <c r="W59" s="174" t="n">
        <f aca="false">SUM(W40:W48)</f>
        <v>96679</v>
      </c>
    </row>
    <row r="60" customFormat="false" ht="27.75" hidden="false" customHeight="true" outlineLevel="0" collapsed="false">
      <c r="A60" s="180" t="s">
        <v>448</v>
      </c>
      <c r="B60" s="180"/>
      <c r="C60" s="180"/>
      <c r="D60" s="180"/>
      <c r="E60" s="180"/>
      <c r="F60" s="180"/>
      <c r="G60" s="173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96679</v>
      </c>
      <c r="P60" s="174" t="n">
        <f aca="false">P39+P59</f>
        <v>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64258277</v>
      </c>
      <c r="U60" s="174" t="n">
        <f aca="false">U39+U59</f>
        <v>64354956</v>
      </c>
      <c r="V60" s="174" t="n">
        <f aca="false">V39+V59</f>
        <v>0</v>
      </c>
      <c r="W60" s="174" t="n">
        <f aca="false">W39+W59</f>
        <v>64354956</v>
      </c>
    </row>
    <row r="61" customFormat="false" ht="29.25" hidden="false" customHeight="true" outlineLevel="0" collapsed="false">
      <c r="A61" s="181" t="s">
        <v>449</v>
      </c>
      <c r="B61" s="181"/>
      <c r="C61" s="181"/>
      <c r="D61" s="181"/>
      <c r="E61" s="181"/>
      <c r="F61" s="181"/>
      <c r="G61" s="177" t="n">
        <v>52</v>
      </c>
      <c r="H61" s="178" t="n">
        <f aca="false">SUM(H49:H56)</f>
        <v>0</v>
      </c>
      <c r="I61" s="178" t="n">
        <f aca="false">SUM(I49:I56)</f>
        <v>0</v>
      </c>
      <c r="J61" s="178" t="n">
        <f aca="false">SUM(J49:J56)</f>
        <v>0</v>
      </c>
      <c r="K61" s="178" t="n">
        <f aca="false">SUM(K49:K56)</f>
        <v>0</v>
      </c>
      <c r="L61" s="178" t="n">
        <f aca="false">SUM(L49:L56)</f>
        <v>0</v>
      </c>
      <c r="M61" s="178" t="n">
        <f aca="false">SUM(M49:M56)</f>
        <v>0</v>
      </c>
      <c r="N61" s="178" t="n">
        <f aca="false">SUM(N49:N56)</f>
        <v>0</v>
      </c>
      <c r="O61" s="178" t="n">
        <f aca="false">SUM(O49:O56)</f>
        <v>0</v>
      </c>
      <c r="P61" s="178" t="n">
        <f aca="false">SUM(P49:P56)</f>
        <v>0</v>
      </c>
      <c r="Q61" s="178" t="n">
        <f aca="false">SUM(Q49:Q56)</f>
        <v>0</v>
      </c>
      <c r="R61" s="178" t="n">
        <f aca="false">SUM(R49:R56)</f>
        <v>0</v>
      </c>
      <c r="S61" s="178" t="n">
        <f aca="false">SUM(S49:S56)</f>
        <v>44188357</v>
      </c>
      <c r="T61" s="178" t="n">
        <f aca="false">SUM(T49:T56)</f>
        <v>-76910917</v>
      </c>
      <c r="U61" s="178" t="n">
        <f aca="false">SUM(U49:U56)</f>
        <v>-32722560</v>
      </c>
      <c r="V61" s="178" t="n">
        <f aca="false">SUM(V49:V56)</f>
        <v>0</v>
      </c>
      <c r="W61" s="178" t="n">
        <f aca="false">SUM(W49:W56)</f>
        <v>-32722560</v>
      </c>
    </row>
    <row r="66" customFormat="false" ht="12.8" hidden="false" customHeight="false" outlineLevel="0" collapsed="false"/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true" sqref="E2 G2 IZ2 JB2 SV2 SX2 ACR2 ACT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tru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true" sqref="H7:W29 H31:W33 H35:W57 H59:W61" type="whole">
      <formula1>9999999999</formula1>
      <formula2>0</formula2>
    </dataValidation>
  </dataValidations>
  <printOptions headings="false" gridLines="false" gridLinesSet="true" horizontalCentered="true" verticalCentered="false"/>
  <pageMargins left="0.75" right="0.75" top="1" bottom="1" header="0.511805555555555" footer="0.511805555555555"/>
  <pageSetup paperSize="9" scale="3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120" zoomScalePageLayoutView="75" workbookViewId="0">
      <selection pane="topLeft" activeCell="B36" activeCellId="0" sqref="B36"/>
    </sheetView>
  </sheetViews>
  <sheetFormatPr defaultRowHeight="13.2" zeroHeight="false" outlineLevelRow="0" outlineLevelCol="0"/>
  <cols>
    <col collapsed="false" customWidth="true" hidden="false" outlineLevel="0" max="1025" min="1" style="0" width="8.73"/>
  </cols>
  <sheetData>
    <row r="1" customFormat="false" ht="13.2" hidden="false" customHeight="true" outlineLevel="0" collapsed="false">
      <c r="A1" s="182" t="s">
        <v>450</v>
      </c>
      <c r="B1" s="182"/>
      <c r="C1" s="182"/>
      <c r="D1" s="182"/>
      <c r="E1" s="182"/>
      <c r="F1" s="182"/>
      <c r="G1" s="182"/>
      <c r="H1" s="182"/>
      <c r="I1" s="182"/>
      <c r="J1" s="182"/>
    </row>
    <row r="2" customFormat="false" ht="13.2" hidden="false" customHeight="false" outlineLevel="0" collapsed="false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customFormat="false" ht="13.2" hidden="false" customHeight="false" outlineLevel="0" collapsed="false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customFormat="false" ht="13.2" hidden="false" customHeight="false" outlineLevel="0" collapsed="false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customFormat="false" ht="13.2" hidden="false" customHeight="false" outlineLevel="0" collapsed="false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customFormat="false" ht="13.2" hidden="false" customHeight="false" outlineLevel="0" collapsed="false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customFormat="false" ht="13.2" hidden="false" customHeight="false" outlineLevel="0" collapsed="false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customFormat="false" ht="13.2" hidden="false" customHeight="false" outlineLevel="0" collapsed="false">
      <c r="A8" s="182"/>
      <c r="B8" s="182"/>
      <c r="C8" s="182"/>
      <c r="D8" s="182"/>
      <c r="E8" s="182"/>
      <c r="F8" s="182"/>
      <c r="G8" s="182"/>
      <c r="H8" s="182"/>
      <c r="I8" s="182"/>
      <c r="J8" s="182"/>
    </row>
    <row r="9" customFormat="false" ht="13.2" hidden="false" customHeight="false" outlineLevel="0" collapsed="false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customFormat="false" ht="13.2" hidden="false" customHeight="false" outlineLevel="0" collapsed="false">
      <c r="A10" s="182"/>
      <c r="B10" s="182"/>
      <c r="C10" s="182"/>
      <c r="D10" s="182"/>
      <c r="E10" s="182"/>
      <c r="F10" s="182"/>
      <c r="G10" s="182"/>
      <c r="H10" s="182"/>
      <c r="I10" s="182"/>
      <c r="J10" s="182"/>
    </row>
    <row r="11" customFormat="false" ht="13.2" hidden="false" customHeight="false" outlineLevel="0" collapsed="false">
      <c r="A11" s="182"/>
      <c r="B11" s="182"/>
      <c r="C11" s="182"/>
      <c r="D11" s="182"/>
      <c r="E11" s="182"/>
      <c r="F11" s="182"/>
      <c r="G11" s="182"/>
      <c r="H11" s="182"/>
      <c r="I11" s="182"/>
      <c r="J11" s="182"/>
    </row>
    <row r="12" customFormat="false" ht="13.2" hidden="false" customHeight="false" outlineLevel="0" collapsed="false">
      <c r="A12" s="182"/>
      <c r="B12" s="182"/>
      <c r="C12" s="182"/>
      <c r="D12" s="182"/>
      <c r="E12" s="182"/>
      <c r="F12" s="182"/>
      <c r="G12" s="182"/>
      <c r="H12" s="182"/>
      <c r="I12" s="182"/>
      <c r="J12" s="182"/>
    </row>
    <row r="13" customFormat="false" ht="13.2" hidden="false" customHeight="false" outlineLevel="0" collapsed="false">
      <c r="A13" s="182"/>
      <c r="B13" s="182"/>
      <c r="C13" s="182"/>
      <c r="D13" s="182"/>
      <c r="E13" s="182"/>
      <c r="F13" s="182"/>
      <c r="G13" s="182"/>
      <c r="H13" s="182"/>
      <c r="I13" s="182"/>
      <c r="J13" s="182"/>
    </row>
    <row r="14" customFormat="false" ht="13.2" hidden="false" customHeight="false" outlineLevel="0" collapsed="false">
      <c r="A14" s="182"/>
      <c r="B14" s="182"/>
      <c r="C14" s="182"/>
      <c r="D14" s="182"/>
      <c r="E14" s="182"/>
      <c r="F14" s="182"/>
      <c r="G14" s="182"/>
      <c r="H14" s="182"/>
      <c r="I14" s="182"/>
      <c r="J14" s="182"/>
    </row>
    <row r="15" customFormat="false" ht="13.2" hidden="false" customHeight="false" outlineLevel="0" collapsed="false">
      <c r="A15" s="182"/>
      <c r="B15" s="182"/>
      <c r="C15" s="182"/>
      <c r="D15" s="182"/>
      <c r="E15" s="182"/>
      <c r="F15" s="182"/>
      <c r="G15" s="182"/>
      <c r="H15" s="182"/>
      <c r="I15" s="182"/>
      <c r="J15" s="182"/>
    </row>
    <row r="16" customFormat="false" ht="13.2" hidden="false" customHeight="false" outlineLevel="0" collapsed="false">
      <c r="A16" s="182"/>
      <c r="B16" s="182"/>
      <c r="C16" s="182"/>
      <c r="D16" s="182"/>
      <c r="E16" s="182"/>
      <c r="F16" s="182"/>
      <c r="G16" s="182"/>
      <c r="H16" s="182"/>
      <c r="I16" s="182"/>
      <c r="J16" s="182"/>
    </row>
    <row r="17" customFormat="false" ht="13.2" hidden="false" customHeight="false" outlineLevel="0" collapsed="false">
      <c r="A17" s="182"/>
      <c r="B17" s="182"/>
      <c r="C17" s="182"/>
      <c r="D17" s="182"/>
      <c r="E17" s="182"/>
      <c r="F17" s="182"/>
      <c r="G17" s="182"/>
      <c r="H17" s="182"/>
      <c r="I17" s="182"/>
      <c r="J17" s="182"/>
    </row>
    <row r="18" customFormat="false" ht="13.2" hidden="false" customHeight="false" outlineLevel="0" collapsed="false">
      <c r="A18" s="182"/>
      <c r="B18" s="182"/>
      <c r="C18" s="182"/>
      <c r="D18" s="182"/>
      <c r="E18" s="182"/>
      <c r="F18" s="182"/>
      <c r="G18" s="182"/>
      <c r="H18" s="182"/>
      <c r="I18" s="182"/>
      <c r="J18" s="182"/>
    </row>
    <row r="19" customFormat="false" ht="13.2" hidden="false" customHeight="false" outlineLevel="0" collapsed="false">
      <c r="A19" s="182"/>
      <c r="B19" s="182"/>
      <c r="C19" s="182"/>
      <c r="D19" s="182"/>
      <c r="E19" s="182"/>
      <c r="F19" s="182"/>
      <c r="G19" s="182"/>
      <c r="H19" s="182"/>
      <c r="I19" s="182"/>
      <c r="J19" s="182"/>
    </row>
    <row r="20" customFormat="false" ht="13.2" hidden="false" customHeight="false" outlineLevel="0" collapsed="false">
      <c r="A20" s="182"/>
      <c r="B20" s="182"/>
      <c r="C20" s="182"/>
      <c r="D20" s="182"/>
      <c r="E20" s="182"/>
      <c r="F20" s="182"/>
      <c r="G20" s="182"/>
      <c r="H20" s="182"/>
      <c r="I20" s="182"/>
      <c r="J20" s="182"/>
    </row>
    <row r="21" customFormat="false" ht="13.2" hidden="false" customHeight="false" outlineLevel="0" collapsed="false">
      <c r="A21" s="182"/>
      <c r="B21" s="182"/>
      <c r="C21" s="182"/>
      <c r="D21" s="182"/>
      <c r="E21" s="182"/>
      <c r="F21" s="182"/>
      <c r="G21" s="182"/>
      <c r="H21" s="182"/>
      <c r="I21" s="182"/>
      <c r="J21" s="182"/>
    </row>
    <row r="22" customFormat="false" ht="13.2" hidden="false" customHeight="false" outlineLevel="0" collapsed="false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customFormat="false" ht="13.2" hidden="false" customHeight="false" outlineLevel="0" collapsed="false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  <row r="24" customFormat="false" ht="13.2" hidden="false" customHeight="false" outlineLevel="0" collapsed="false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  <row r="25" customFormat="false" ht="13.2" hidden="false" customHeight="false" outlineLevel="0" collapsed="false">
      <c r="A25" s="182"/>
      <c r="B25" s="182"/>
      <c r="C25" s="182"/>
      <c r="D25" s="182"/>
      <c r="E25" s="182"/>
      <c r="F25" s="182"/>
      <c r="G25" s="182"/>
      <c r="H25" s="182"/>
      <c r="I25" s="182"/>
      <c r="J25" s="182"/>
    </row>
    <row r="26" customFormat="false" ht="13.2" hidden="false" customHeight="false" outlineLevel="0" collapsed="false">
      <c r="A26" s="182"/>
      <c r="B26" s="182"/>
      <c r="C26" s="182"/>
      <c r="D26" s="182"/>
      <c r="E26" s="182"/>
      <c r="F26" s="182"/>
      <c r="G26" s="182"/>
      <c r="H26" s="182"/>
      <c r="I26" s="182"/>
      <c r="J26" s="182"/>
    </row>
    <row r="27" customFormat="false" ht="13.2" hidden="false" customHeight="false" outlineLevel="0" collapsed="false">
      <c r="A27" s="182"/>
      <c r="B27" s="182"/>
      <c r="C27" s="182"/>
      <c r="D27" s="182"/>
      <c r="E27" s="182"/>
      <c r="F27" s="182"/>
      <c r="G27" s="182"/>
      <c r="H27" s="182"/>
      <c r="I27" s="182"/>
      <c r="J27" s="182"/>
    </row>
    <row r="28" customFormat="false" ht="13.2" hidden="false" customHeight="false" outlineLevel="0" collapsed="false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  <row r="29" customFormat="false" ht="13.2" hidden="false" customHeight="false" outlineLevel="0" collapsed="false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customFormat="false" ht="13.2" hidden="false" customHeight="false" outlineLevel="0" collapsed="false">
      <c r="A30" s="182"/>
      <c r="B30" s="182"/>
      <c r="C30" s="182"/>
      <c r="D30" s="182"/>
      <c r="E30" s="182"/>
      <c r="F30" s="182"/>
      <c r="G30" s="182"/>
      <c r="H30" s="182"/>
      <c r="I30" s="182"/>
      <c r="J30" s="182"/>
    </row>
  </sheetData>
  <mergeCells count="1">
    <mergeCell ref="A1:J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2019-04-26T15:36:07Z</cp:lastPrinted>
  <dcterms:modified xsi:type="dcterms:W3CDTF">2019-05-02T15:37:06Z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0x0101003A0EEDA03D769F49BCA8A5047ABCAF5B0020724FBA9FD6BC4A95BA1DAA1336702A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