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Opći podaci" sheetId="1" r:id="rId1"/>
    <sheet name="Bilanca" sheetId="2" r:id="rId2"/>
    <sheet name="RDG" sheetId="3" r:id="rId3"/>
    <sheet name="NT_I" sheetId="4" r:id="rId4"/>
    <sheet name="NT_D" sheetId="5" r:id="rId5"/>
    <sheet name="PK" sheetId="6" r:id="rId6"/>
    <sheet name="Bilješke" sheetId="7" r:id="rId7"/>
  </sheets>
  <definedNames>
    <definedName name="_xlnm.Print_Area" localSheetId="1">Bilanca!$A$1:$I$132</definedName>
    <definedName name="_xlnm.Print_Area" localSheetId="4">NT_D!$A$1:$I$51</definedName>
    <definedName name="_xlnm.Print_Area" localSheetId="3">NT_I!$A$1:$I$59</definedName>
    <definedName name="_xlnm.Print_Area" localSheetId="5">PK!$A$1:$W$61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V59" i="6"/>
  <c r="V60" i="6" s="1"/>
  <c r="T59" i="6"/>
  <c r="T60" i="6" s="1"/>
  <c r="S59" i="6"/>
  <c r="S60" i="6" s="1"/>
  <c r="R59" i="6"/>
  <c r="R60" i="6" s="1"/>
  <c r="Q59" i="6"/>
  <c r="Q60" i="6" s="1"/>
  <c r="P59" i="6"/>
  <c r="P60" i="6" s="1"/>
  <c r="O59" i="6"/>
  <c r="O60" i="6" s="1"/>
  <c r="N59" i="6"/>
  <c r="N60" i="6" s="1"/>
  <c r="M59" i="6"/>
  <c r="M60" i="6" s="1"/>
  <c r="L59" i="6"/>
  <c r="L60" i="6" s="1"/>
  <c r="K59" i="6"/>
  <c r="K60" i="6" s="1"/>
  <c r="J59" i="6"/>
  <c r="J60" i="6" s="1"/>
  <c r="I59" i="6"/>
  <c r="I60" i="6" s="1"/>
  <c r="H59" i="6"/>
  <c r="H60" i="6" s="1"/>
  <c r="U56" i="6"/>
  <c r="W56" i="6" s="1"/>
  <c r="W55" i="6"/>
  <c r="U55" i="6"/>
  <c r="U54" i="6"/>
  <c r="W54" i="6" s="1"/>
  <c r="W53" i="6"/>
  <c r="U53" i="6"/>
  <c r="U52" i="6"/>
  <c r="W52" i="6" s="1"/>
  <c r="W51" i="6"/>
  <c r="U51" i="6"/>
  <c r="U50" i="6"/>
  <c r="W50" i="6" s="1"/>
  <c r="W49" i="6"/>
  <c r="W61" i="6" s="1"/>
  <c r="U49" i="6"/>
  <c r="U48" i="6"/>
  <c r="W48" i="6" s="1"/>
  <c r="W47" i="6"/>
  <c r="U47" i="6"/>
  <c r="U46" i="6"/>
  <c r="W46" i="6" s="1"/>
  <c r="W45" i="6"/>
  <c r="U45" i="6"/>
  <c r="U44" i="6"/>
  <c r="W44" i="6" s="1"/>
  <c r="W43" i="6"/>
  <c r="U43" i="6"/>
  <c r="U42" i="6"/>
  <c r="W42" i="6" s="1"/>
  <c r="W41" i="6"/>
  <c r="U41" i="6"/>
  <c r="U40" i="6"/>
  <c r="W40" i="6" s="1"/>
  <c r="W39" i="6"/>
  <c r="U39" i="6"/>
  <c r="V38" i="6"/>
  <c r="V57" i="6" s="1"/>
  <c r="T38" i="6"/>
  <c r="T57" i="6" s="1"/>
  <c r="S38" i="6"/>
  <c r="S57" i="6" s="1"/>
  <c r="R38" i="6"/>
  <c r="R57" i="6" s="1"/>
  <c r="Q38" i="6"/>
  <c r="Q57" i="6" s="1"/>
  <c r="P38" i="6"/>
  <c r="P57" i="6" s="1"/>
  <c r="O38" i="6"/>
  <c r="O57" i="6" s="1"/>
  <c r="N38" i="6"/>
  <c r="N57" i="6" s="1"/>
  <c r="M38" i="6"/>
  <c r="M57" i="6" s="1"/>
  <c r="L38" i="6"/>
  <c r="L57" i="6" s="1"/>
  <c r="K38" i="6"/>
  <c r="K57" i="6" s="1"/>
  <c r="J38" i="6"/>
  <c r="J57" i="6" s="1"/>
  <c r="I38" i="6"/>
  <c r="I57" i="6" s="1"/>
  <c r="H38" i="6"/>
  <c r="H57" i="6" s="1"/>
  <c r="U37" i="6"/>
  <c r="W37" i="6" s="1"/>
  <c r="W36" i="6"/>
  <c r="U36" i="6"/>
  <c r="U35" i="6"/>
  <c r="W35" i="6" s="1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V31" i="6"/>
  <c r="V32" i="6" s="1"/>
  <c r="T31" i="6"/>
  <c r="T32" i="6" s="1"/>
  <c r="S31" i="6"/>
  <c r="S32" i="6" s="1"/>
  <c r="R31" i="6"/>
  <c r="R32" i="6" s="1"/>
  <c r="Q31" i="6"/>
  <c r="Q32" i="6" s="1"/>
  <c r="P31" i="6"/>
  <c r="P32" i="6" s="1"/>
  <c r="O31" i="6"/>
  <c r="O32" i="6" s="1"/>
  <c r="N31" i="6"/>
  <c r="N32" i="6" s="1"/>
  <c r="M31" i="6"/>
  <c r="M32" i="6" s="1"/>
  <c r="L31" i="6"/>
  <c r="L32" i="6" s="1"/>
  <c r="K31" i="6"/>
  <c r="K32" i="6" s="1"/>
  <c r="J31" i="6"/>
  <c r="J32" i="6" s="1"/>
  <c r="I31" i="6"/>
  <c r="I32" i="6" s="1"/>
  <c r="H31" i="6"/>
  <c r="H32" i="6" s="1"/>
  <c r="W28" i="6"/>
  <c r="U28" i="6"/>
  <c r="U27" i="6"/>
  <c r="W27" i="6" s="1"/>
  <c r="W26" i="6"/>
  <c r="U26" i="6"/>
  <c r="U25" i="6"/>
  <c r="W25" i="6" s="1"/>
  <c r="W24" i="6"/>
  <c r="U24" i="6"/>
  <c r="U23" i="6"/>
  <c r="W23" i="6" s="1"/>
  <c r="W22" i="6"/>
  <c r="U22" i="6"/>
  <c r="U21" i="6"/>
  <c r="U33" i="6" s="1"/>
  <c r="W20" i="6"/>
  <c r="U20" i="6"/>
  <c r="U19" i="6"/>
  <c r="W19" i="6" s="1"/>
  <c r="W18" i="6"/>
  <c r="U18" i="6"/>
  <c r="U17" i="6"/>
  <c r="W17" i="6" s="1"/>
  <c r="W16" i="6"/>
  <c r="U16" i="6"/>
  <c r="U15" i="6"/>
  <c r="W15" i="6" s="1"/>
  <c r="W14" i="6"/>
  <c r="U14" i="6"/>
  <c r="U13" i="6"/>
  <c r="U31" i="6" s="1"/>
  <c r="W12" i="6"/>
  <c r="U12" i="6"/>
  <c r="U11" i="6"/>
  <c r="V10" i="6"/>
  <c r="V29" i="6" s="1"/>
  <c r="T10" i="6"/>
  <c r="T29" i="6" s="1"/>
  <c r="S10" i="6"/>
  <c r="S29" i="6" s="1"/>
  <c r="R10" i="6"/>
  <c r="R29" i="6" s="1"/>
  <c r="Q10" i="6"/>
  <c r="Q29" i="6" s="1"/>
  <c r="P10" i="6"/>
  <c r="P29" i="6" s="1"/>
  <c r="O10" i="6"/>
  <c r="O29" i="6" s="1"/>
  <c r="N10" i="6"/>
  <c r="N29" i="6" s="1"/>
  <c r="M10" i="6"/>
  <c r="M29" i="6" s="1"/>
  <c r="L10" i="6"/>
  <c r="L29" i="6" s="1"/>
  <c r="K10" i="6"/>
  <c r="K29" i="6" s="1"/>
  <c r="J10" i="6"/>
  <c r="J29" i="6" s="1"/>
  <c r="I10" i="6"/>
  <c r="I29" i="6" s="1"/>
  <c r="H10" i="6"/>
  <c r="H29" i="6" s="1"/>
  <c r="W9" i="6"/>
  <c r="U9" i="6"/>
  <c r="U8" i="6"/>
  <c r="U10" i="6" s="1"/>
  <c r="U29" i="6" s="1"/>
  <c r="W7" i="6"/>
  <c r="U7" i="6"/>
  <c r="I46" i="5"/>
  <c r="I47" i="5" s="1"/>
  <c r="H46" i="5"/>
  <c r="I40" i="5"/>
  <c r="H40" i="5"/>
  <c r="H47" i="5" s="1"/>
  <c r="I33" i="5"/>
  <c r="H33" i="5"/>
  <c r="I27" i="5"/>
  <c r="I34" i="5" s="1"/>
  <c r="H27" i="5"/>
  <c r="H34" i="5" s="1"/>
  <c r="H19" i="5"/>
  <c r="I16" i="5"/>
  <c r="I19" i="5" s="1"/>
  <c r="H16" i="5"/>
  <c r="I54" i="4"/>
  <c r="H54" i="4"/>
  <c r="I48" i="4"/>
  <c r="I55" i="4" s="1"/>
  <c r="H48" i="4"/>
  <c r="H55" i="4" s="1"/>
  <c r="I41" i="4"/>
  <c r="H41" i="4"/>
  <c r="I35" i="4"/>
  <c r="I42" i="4" s="1"/>
  <c r="H35" i="4"/>
  <c r="H42" i="4" s="1"/>
  <c r="I19" i="4"/>
  <c r="H19" i="4"/>
  <c r="I18" i="4"/>
  <c r="I24" i="4" s="1"/>
  <c r="I27" i="4" s="1"/>
  <c r="I57" i="4" s="1"/>
  <c r="I59" i="4" s="1"/>
  <c r="I9" i="4"/>
  <c r="H9" i="4"/>
  <c r="H18" i="4" s="1"/>
  <c r="H24" i="4" s="1"/>
  <c r="H27" i="4" s="1"/>
  <c r="H57" i="4" s="1"/>
  <c r="H59" i="4" s="1"/>
  <c r="K103" i="3"/>
  <c r="J103" i="3"/>
  <c r="I103" i="3"/>
  <c r="H103" i="3"/>
  <c r="K90" i="3"/>
  <c r="K100" i="3" s="1"/>
  <c r="K101" i="3" s="1"/>
  <c r="J90" i="3"/>
  <c r="J100" i="3" s="1"/>
  <c r="J101" i="3" s="1"/>
  <c r="I90" i="3"/>
  <c r="I100" i="3" s="1"/>
  <c r="I101" i="3" s="1"/>
  <c r="H90" i="3"/>
  <c r="H100" i="3" s="1"/>
  <c r="H101" i="3" s="1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J16" i="3"/>
  <c r="I16" i="3"/>
  <c r="H16" i="3"/>
  <c r="K14" i="3"/>
  <c r="K61" i="3" s="1"/>
  <c r="J14" i="3"/>
  <c r="J61" i="3" s="1"/>
  <c r="I14" i="3"/>
  <c r="I61" i="3" s="1"/>
  <c r="H14" i="3"/>
  <c r="H61" i="3" s="1"/>
  <c r="K8" i="3"/>
  <c r="K60" i="3" s="1"/>
  <c r="J8" i="3"/>
  <c r="J60" i="3" s="1"/>
  <c r="I8" i="3"/>
  <c r="I60" i="3" s="1"/>
  <c r="H8" i="3"/>
  <c r="H60" i="3" s="1"/>
  <c r="I115" i="2"/>
  <c r="H115" i="2"/>
  <c r="I103" i="2"/>
  <c r="H103" i="2"/>
  <c r="I96" i="2"/>
  <c r="H96" i="2"/>
  <c r="I92" i="2"/>
  <c r="H92" i="2"/>
  <c r="I89" i="2"/>
  <c r="H89" i="2"/>
  <c r="I85" i="2"/>
  <c r="H85" i="2"/>
  <c r="I78" i="2"/>
  <c r="H78" i="2"/>
  <c r="H75" i="2" s="1"/>
  <c r="H131" i="2" s="1"/>
  <c r="I75" i="2"/>
  <c r="I131" i="2" s="1"/>
  <c r="I60" i="2"/>
  <c r="H60" i="2"/>
  <c r="I53" i="2"/>
  <c r="H53" i="2"/>
  <c r="I45" i="2"/>
  <c r="I44" i="2" s="1"/>
  <c r="H45" i="2"/>
  <c r="H44" i="2"/>
  <c r="I38" i="2"/>
  <c r="H38" i="2"/>
  <c r="I27" i="2"/>
  <c r="H27" i="2"/>
  <c r="I17" i="2"/>
  <c r="H17" i="2"/>
  <c r="I10" i="2"/>
  <c r="H10" i="2"/>
  <c r="H9" i="2" s="1"/>
  <c r="H72" i="2" s="1"/>
  <c r="I9" i="2"/>
  <c r="H62" i="3" l="1"/>
  <c r="H64" i="3"/>
  <c r="H63" i="3"/>
  <c r="I72" i="2"/>
  <c r="I64" i="3"/>
  <c r="I63" i="3"/>
  <c r="I62" i="3"/>
  <c r="W60" i="6"/>
  <c r="J64" i="3"/>
  <c r="J63" i="3"/>
  <c r="J62" i="3"/>
  <c r="I49" i="5"/>
  <c r="I51" i="5" s="1"/>
  <c r="W38" i="6"/>
  <c r="W57" i="6" s="1"/>
  <c r="W59" i="6"/>
  <c r="K64" i="3"/>
  <c r="K63" i="3"/>
  <c r="K62" i="3"/>
  <c r="H49" i="5"/>
  <c r="H51" i="5" s="1"/>
  <c r="U32" i="6"/>
  <c r="U38" i="6"/>
  <c r="U57" i="6" s="1"/>
  <c r="U59" i="6"/>
  <c r="U60" i="6" s="1"/>
  <c r="U61" i="6"/>
  <c r="W8" i="6"/>
  <c r="W10" i="6" s="1"/>
  <c r="W29" i="6" s="1"/>
  <c r="W11" i="6"/>
  <c r="W13" i="6"/>
  <c r="W31" i="6" s="1"/>
  <c r="W21" i="6"/>
  <c r="W33" i="6" s="1"/>
  <c r="K68" i="3" l="1"/>
  <c r="K67" i="3"/>
  <c r="K66" i="3"/>
  <c r="I68" i="3"/>
  <c r="I67" i="3"/>
  <c r="I66" i="3"/>
  <c r="W32" i="6"/>
  <c r="J68" i="3"/>
  <c r="J67" i="3"/>
  <c r="J66" i="3"/>
  <c r="H68" i="3"/>
  <c r="H66" i="3"/>
  <c r="H67" i="3"/>
</calcChain>
</file>

<file path=xl/sharedStrings.xml><?xml version="1.0" encoding="utf-8"?>
<sst xmlns="http://schemas.openxmlformats.org/spreadsheetml/2006/main" count="517" uniqueCount="453">
  <si>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</si>
  <si>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</si>
  <si>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</si>
  <si>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</si>
  <si>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</si>
  <si>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</si>
  <si>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</si>
  <si>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</si>
  <si>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</si>
  <si>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</si>
  <si>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</si>
  <si>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</si>
  <si>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</si>
  <si>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</si>
  <si>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</si>
  <si>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</si>
  <si>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</si>
  <si>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</si>
  <si>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</si>
  <si>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</si>
  <si>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</si>
  <si>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</si>
  <si>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</si>
  <si>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</si>
  <si>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</si>
  <si>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</si>
  <si>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</si>
  <si>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</si>
  <si>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</si>
  <si>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</si>
  <si>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KD</t>
  </si>
  <si>
    <t xml:space="preserve">          (KN-nije konsolidirano/KD-konsolidirano)</t>
  </si>
  <si>
    <t>KN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</si>
  <si>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</si>
  <si>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</si>
  <si>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</si>
  <si>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</si>
  <si>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</si>
  <si>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</si>
  <si>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</si>
  <si>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PRAONICA PLAT D.O.O.</t>
  </si>
  <si>
    <t>MLINI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</si>
  <si>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</si>
  <si>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</si>
  <si>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</si>
  <si>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</si>
  <si>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</si>
  <si>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</si>
  <si>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RADONIĆ ANA</t>
  </si>
  <si>
    <t>(unosi se samo prezime i ime osobe za kontakt)</t>
  </si>
  <si>
    <t>Telefon:</t>
  </si>
  <si>
    <t>023205505</t>
  </si>
  <si>
    <t>Revizorsko društvo:</t>
  </si>
  <si>
    <t>(tvrtka revizorskog društva)</t>
  </si>
  <si>
    <t>Ovlašteni revizor:</t>
  </si>
  <si>
    <t>(ime i prezime)</t>
  </si>
  <si>
    <t>BILANCA</t>
  </si>
  <si>
    <t>stanje na dan 31.03.2019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</si>
  <si>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</si>
  <si>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</si>
  <si>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</si>
  <si>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</si>
  <si>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</si>
  <si>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</si>
  <si>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</si>
  <si>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</si>
  <si>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</si>
  <si>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</si>
  <si>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</si>
  <si>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</si>
  <si>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</si>
  <si>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</si>
  <si>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</si>
  <si>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</si>
  <si>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</si>
  <si>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</si>
  <si>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</si>
  <si>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</si>
  <si>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</si>
  <si>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</si>
  <si>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</si>
  <si>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</si>
  <si>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</si>
  <si>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</si>
  <si>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</si>
  <si>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</si>
  <si>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</si>
  <si>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</si>
  <si>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</si>
  <si>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</si>
  <si>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</si>
  <si>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</si>
  <si>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</si>
  <si>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</si>
  <si>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</si>
  <si>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</si>
  <si>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</si>
  <si>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</si>
  <si>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</si>
  <si>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</si>
  <si>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</si>
  <si>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</si>
  <si>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</si>
  <si>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</si>
  <si>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</si>
  <si>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</si>
  <si>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</si>
  <si>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</si>
  <si>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</si>
  <si>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</si>
  <si>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</si>
  <si>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</si>
  <si>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</si>
  <si>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</si>
  <si>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</si>
  <si>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</si>
  <si>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</si>
  <si>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</si>
  <si>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</si>
  <si>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</si>
  <si>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</si>
  <si>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</si>
  <si>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</si>
  <si>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</si>
  <si>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</si>
  <si>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</si>
  <si>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</si>
  <si>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</si>
  <si>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</si>
  <si>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</si>
  <si>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</si>
  <si>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</si>
  <si>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</si>
  <si>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</si>
  <si>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</si>
  <si>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</si>
  <si>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</si>
  <si>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</si>
  <si>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</si>
  <si>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</si>
  <si>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</si>
  <si>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</si>
  <si>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</si>
  <si>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</si>
  <si>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</si>
  <si>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</si>
  <si>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</si>
  <si>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</si>
  <si>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</si>
  <si>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</si>
  <si>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</si>
  <si>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</si>
  <si>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</si>
  <si>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</si>
  <si>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</si>
  <si>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</si>
  <si>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</si>
  <si>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</si>
  <si>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</si>
  <si>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</si>
  <si>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</si>
  <si>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</si>
  <si>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</si>
  <si>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</si>
  <si>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</si>
  <si>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</si>
  <si>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</si>
  <si>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</si>
  <si>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</si>
  <si>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</si>
  <si>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</si>
  <si>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</si>
  <si>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</si>
  <si>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</si>
  <si>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t>u razdoblju 01.01.2019 do 31.03.2019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</si>
  <si>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</si>
  <si>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</si>
  <si>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</si>
  <si>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</si>
  <si>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</si>
  <si>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rgb="FF333399"/>
        <rFont val="Arial"/>
        <family val="2"/>
        <charset val="238"/>
      </rPr>
      <t xml:space="preserve">I. POSLOVNI PRIHODI </t>
    </r>
    <r>
      <rPr>
        <sz val="9"/>
        <color rgb="FF333399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</si>
  <si>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</si>
  <si>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</si>
  <si>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</si>
  <si>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</si>
  <si>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</si>
  <si>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rgb="FF333399"/>
        <rFont val="Arial"/>
        <family val="2"/>
        <charset val="238"/>
      </rPr>
      <t xml:space="preserve">II. POSLOVNI RASHODI </t>
    </r>
    <r>
      <rPr>
        <sz val="9"/>
        <color rgb="FF333399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</si>
  <si>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</si>
  <si>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</si>
  <si>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</si>
  <si>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</si>
  <si>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</si>
  <si>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</si>
  <si>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</si>
  <si>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</si>
  <si>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</si>
  <si>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</si>
  <si>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</si>
  <si>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</si>
  <si>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</si>
  <si>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</si>
  <si>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</si>
  <si>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</si>
  <si>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</si>
  <si>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</si>
  <si>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</si>
  <si>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</si>
  <si>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</si>
  <si>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</si>
  <si>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rgb="FF333399"/>
        <rFont val="Arial"/>
        <family val="2"/>
        <charset val="238"/>
      </rPr>
      <t xml:space="preserve">III. FINANCIJSKI PRIHODI </t>
    </r>
    <r>
      <rPr>
        <sz val="9"/>
        <color rgb="FF333399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</si>
  <si>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</si>
  <si>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</si>
  <si>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</si>
  <si>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</si>
  <si>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</si>
  <si>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</si>
  <si>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</si>
  <si>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</si>
  <si>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</si>
  <si>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</si>
  <si>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rgb="FF333399"/>
        <rFont val="Arial"/>
        <family val="2"/>
        <charset val="238"/>
      </rPr>
      <t xml:space="preserve">IV. FINANCIJSKI RASHODI </t>
    </r>
    <r>
      <rPr>
        <sz val="9"/>
        <color rgb="FF333399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</si>
  <si>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</si>
  <si>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</si>
  <si>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</si>
  <si>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</si>
  <si>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</si>
  <si>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</si>
  <si>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</si>
  <si>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</si>
  <si>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</si>
  <si>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</si>
  <si>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</si>
  <si>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rgb="FF333399"/>
        <rFont val="Arial"/>
        <family val="2"/>
        <charset val="238"/>
      </rPr>
      <t xml:space="preserve">IX.   UKUPNI PRIHODI </t>
    </r>
    <r>
      <rPr>
        <sz val="9"/>
        <color rgb="FF333399"/>
        <rFont val="Arial"/>
        <family val="2"/>
        <charset val="238"/>
      </rPr>
      <t>(AOP 125+154+173 + 174)</t>
    </r>
  </si>
  <si>
    <r>
      <rPr>
        <b/>
        <sz val="9"/>
        <color rgb="FF333399"/>
        <rFont val="Arial"/>
        <family val="2"/>
        <charset val="238"/>
      </rPr>
      <t xml:space="preserve">X.    UKUPNI RASHODI </t>
    </r>
    <r>
      <rPr>
        <sz val="9"/>
        <color rgb="FF333399"/>
        <rFont val="Arial"/>
        <family val="2"/>
        <charset val="238"/>
      </rPr>
      <t>(AOP 131+165+175 + 176)</t>
    </r>
  </si>
  <si>
    <r>
      <rPr>
        <b/>
        <sz val="9"/>
        <color rgb="FF333399"/>
        <rFont val="Arial"/>
        <family val="2"/>
        <charset val="238"/>
      </rPr>
      <t xml:space="preserve">XI.   DOBIT ILI GUBITAK PRIJE OPOREZIVANJA </t>
    </r>
    <r>
      <rPr>
        <sz val="9"/>
        <color rgb="FF333399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</si>
  <si>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</si>
  <si>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</si>
  <si>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</si>
  <si>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rgb="FF333399"/>
        <rFont val="Arial"/>
        <family val="2"/>
        <charset val="238"/>
      </rPr>
      <t xml:space="preserve">XIII. DOBIT ILI GUBITAK RAZDOBLJA </t>
    </r>
    <r>
      <rPr>
        <sz val="9"/>
        <color rgb="FF333399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</si>
  <si>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</si>
  <si>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</si>
  <si>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</si>
  <si>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rgb="FF333399"/>
        <rFont val="Arial"/>
        <family val="2"/>
        <charset val="238"/>
      </rPr>
      <t>XIV. DOBIT ILI GUBITAK PREKINUTOG POSLOVANJA PRIJE
        OPOREZIVANJA</t>
    </r>
    <r>
      <rPr>
        <sz val="9"/>
        <color rgb="FF333399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</si>
  <si>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</si>
  <si>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</si>
  <si>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</si>
  <si>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</si>
  <si>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</si>
  <si>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</si>
  <si>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rgb="FF333399"/>
        <rFont val="Arial"/>
        <family val="2"/>
        <charset val="238"/>
      </rPr>
      <t xml:space="preserve">XVI. DOBIT ILI GUBITAK PRIJE OPOREZIVANJA </t>
    </r>
    <r>
      <rPr>
        <sz val="9"/>
        <color rgb="FF333399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</si>
  <si>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</si>
  <si>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</si>
  <si>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rgb="FF333399"/>
        <rFont val="Arial"/>
        <family val="2"/>
        <charset val="238"/>
      </rPr>
      <t xml:space="preserve">XVII. POREZ NA DOBIT </t>
    </r>
    <r>
      <rPr>
        <sz val="9"/>
        <color rgb="FF333399"/>
        <rFont val="Arial"/>
        <family val="2"/>
        <charset val="238"/>
      </rPr>
      <t>(AOP 182+189)</t>
    </r>
  </si>
  <si>
    <r>
      <rPr>
        <b/>
        <sz val="9"/>
        <color rgb="FF333399"/>
        <rFont val="Arial"/>
        <family val="2"/>
        <charset val="238"/>
      </rPr>
      <t xml:space="preserve">XVIII. DOBIT ILI GUBITAK RAZDOBLJA </t>
    </r>
    <r>
      <rPr>
        <sz val="9"/>
        <color rgb="FF333399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</si>
  <si>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</si>
  <si>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</si>
  <si>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</si>
  <si>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rgb="FF000080"/>
        <rFont val="Arial"/>
        <family val="2"/>
        <charset val="238"/>
      </rPr>
      <t xml:space="preserve">XIX. DOBIT ILI GUBITAK RAZDOBLJA </t>
    </r>
    <r>
      <rPr>
        <sz val="9"/>
        <color rgb="FF00008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</si>
  <si>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</si>
  <si>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</si>
  <si>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</si>
  <si>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</si>
  <si>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</si>
  <si>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</si>
  <si>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</si>
  <si>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</si>
  <si>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</si>
  <si>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</si>
  <si>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</si>
  <si>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</si>
  <si>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</si>
  <si>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</si>
  <si>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</si>
  <si>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</si>
  <si>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</si>
  <si>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rgb="FF000080"/>
        <rFont val="Arial"/>
        <family val="2"/>
        <charset val="238"/>
      </rPr>
      <t xml:space="preserve">VI. SVEOBUHVATNA DOBIT ILI GUBITAK RAZDOBLJA </t>
    </r>
    <r>
      <rPr>
        <sz val="9"/>
        <color rgb="FF00008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</si>
  <si>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</si>
  <si>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</si>
  <si>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</si>
  <si>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u razdoblju 01.03.2019. do 31.03.2019.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</si>
  <si>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</si>
  <si>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</si>
  <si>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</si>
  <si>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</si>
  <si>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</si>
  <si>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</si>
  <si>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</si>
  <si>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</si>
  <si>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</si>
  <si>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</si>
  <si>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</si>
  <si>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</si>
  <si>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</si>
  <si>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</si>
  <si>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</si>
  <si>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</si>
  <si>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</si>
  <si>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</si>
  <si>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</si>
  <si>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</si>
  <si>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</si>
  <si>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</si>
  <si>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</si>
  <si>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</si>
  <si>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</si>
  <si>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</si>
  <si>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</si>
  <si>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</si>
  <si>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</si>
  <si>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</si>
  <si>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</si>
  <si>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</si>
  <si>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</si>
  <si>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</si>
  <si>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</si>
  <si>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</si>
  <si>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</si>
  <si>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</si>
  <si>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</si>
  <si>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</si>
  <si>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</si>
  <si>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</si>
  <si>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</si>
  <si>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</si>
  <si>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</si>
  <si>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</si>
  <si>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</si>
  <si>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</si>
  <si>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</si>
  <si>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</si>
  <si>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</si>
  <si>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</si>
  <si>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NOVČANNIH TOKOVA </t>
    </r>
    <r>
      <rPr>
        <sz val="9"/>
        <color rgb="FF00008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</si>
  <si>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</si>
  <si>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048+049)</t>
    </r>
  </si>
  <si>
    <t>IZVJEŠTAJ O NOVČANOM TIJEKU - Direktna metoda</t>
  </si>
  <si>
    <t>u razdoblju __.__.____ do ___.___.____</t>
  </si>
  <si>
    <t>Obveznik: ____________________________________________________________________</t>
  </si>
  <si>
    <t xml:space="preserve">  1. Novčani primici od kupaca</t>
  </si>
  <si>
    <t xml:space="preserve">  2. Novčani primici od tantijema, naknada, provizija i sl.</t>
  </si>
  <si>
    <t xml:space="preserve">  3. Novčani primici od osiguranja za naknadu šteta</t>
  </si>
  <si>
    <t xml:space="preserve">  4. Novčani primici s osnove povrata poreza</t>
  </si>
  <si>
    <t xml:space="preserve">  5. Novčani izdaci dobavljačima</t>
  </si>
  <si>
    <t xml:space="preserve">  6. Novčani izdaci za zaposlene</t>
  </si>
  <si>
    <t xml:space="preserve">  7. Novčani izdaci za osiguranje za naknade šteta</t>
  </si>
  <si>
    <t xml:space="preserve">  8. Ostali novčani primici i izdaci</t>
  </si>
  <si>
    <r>
      <rPr>
        <b/>
        <sz val="9"/>
        <rFont val="Arial"/>
        <family val="2"/>
        <charset val="238"/>
      </rPr>
      <t xml:space="preserve">I. Novac iz poslovanja </t>
    </r>
    <r>
      <rPr>
        <sz val="9"/>
        <rFont val="Arial"/>
        <family val="2"/>
        <charset val="238"/>
      </rPr>
      <t>(AOP 001 do 008)</t>
    </r>
  </si>
  <si>
    <t xml:space="preserve">  9. Novčani izdaci za kamate</t>
  </si>
  <si>
    <t>10. Plaćeni porez na dobit</t>
  </si>
  <si>
    <r>
      <rPr>
        <b/>
        <sz val="9"/>
        <color rgb="FF000080"/>
        <rFont val="Arial"/>
        <family val="2"/>
        <charset val="238"/>
      </rPr>
      <t xml:space="preserve">A) NETO NOVČANI TOKOVI OD POSLOVNIH AKTIVNOSTI </t>
    </r>
    <r>
      <rPr>
        <sz val="9"/>
        <color rgb="FF000080"/>
        <rFont val="Arial"/>
        <family val="2"/>
        <charset val="238"/>
      </rPr>
      <t>(AOP 009 do 011)</t>
    </r>
  </si>
  <si>
    <t xml:space="preserve"> 1. Novčani primici od prodaje dugotrajne materijalne i nematerijalne imovine</t>
  </si>
  <si>
    <t xml:space="preserve"> 2. Novčani primici od prodaje financijskih instrumenata</t>
  </si>
  <si>
    <t xml:space="preserve"> 3. Novčani primici od kamata</t>
  </si>
  <si>
    <t xml:space="preserve"> 4. Novčani primici od dividendi</t>
  </si>
  <si>
    <t xml:space="preserve"> 5. Novčani primici s osnove povrata danih zajmova i štednih uloga</t>
  </si>
  <si>
    <t xml:space="preserve"> 6. Ostali novčani primici od investicijskih aktivnosti</t>
  </si>
  <si>
    <r>
      <rPr>
        <b/>
        <sz val="9"/>
        <rFont val="Arial"/>
        <family val="2"/>
        <charset val="238"/>
      </rPr>
      <t xml:space="preserve">II. Ukupno novčani primici od investicijskih aktivnosti </t>
    </r>
    <r>
      <rPr>
        <sz val="9"/>
        <rFont val="Arial"/>
        <family val="2"/>
        <charset val="238"/>
      </rPr>
      <t>(AOP 013 do 018)</t>
    </r>
  </si>
  <si>
    <t xml:space="preserve"> 1. Novčani izdaci za kupnju dugotrajne materijalne i nematerijalne imovine</t>
  </si>
  <si>
    <t xml:space="preserve"> 2. Novčani izdaci za stjecanje financijskih instrumenata</t>
  </si>
  <si>
    <t xml:space="preserve"> 3. Novčani izdaci s osnove danizh zajmova i štednih uloga</t>
  </si>
  <si>
    <t xml:space="preserve"> 4. Stjecanje ovisnog društva, umanjeno za stečeni novac</t>
  </si>
  <si>
    <t xml:space="preserve"> 5. Ostali novčani izdaci od investicijskih aktivnosti</t>
  </si>
  <si>
    <r>
      <rPr>
        <b/>
        <sz val="9"/>
        <rFont val="Arial"/>
        <family val="2"/>
        <charset val="238"/>
      </rPr>
      <t xml:space="preserve">III. Ukupno novčani izdaci od investicijskih aktivnosti </t>
    </r>
    <r>
      <rPr>
        <sz val="9"/>
        <rFont val="Arial"/>
        <family val="2"/>
        <charset val="238"/>
      </rPr>
      <t>(AOP 020 do 024)</t>
    </r>
  </si>
  <si>
    <r>
      <rPr>
        <b/>
        <sz val="9"/>
        <color rgb="FF000080"/>
        <rFont val="Arial"/>
        <family val="2"/>
        <charset val="238"/>
      </rPr>
      <t xml:space="preserve">B) NETO NOVČANI TOKOVI OD INVESTICIJSKIH AKTIVNOSTI </t>
    </r>
    <r>
      <rPr>
        <sz val="9"/>
        <color rgb="FF000080"/>
        <rFont val="Arial"/>
        <family val="2"/>
        <charset val="238"/>
      </rPr>
      <t>(AOP 019 + 025)</t>
    </r>
  </si>
  <si>
    <t xml:space="preserve">     1. Novčani primici od povećanja temeljnog (upisanog) kapitala</t>
  </si>
  <si>
    <t xml:space="preserve">     2. Novčani primici od izdavanja vlasničkih i dužničkih financijskih
         instrumenata</t>
  </si>
  <si>
    <t xml:space="preserve">     3. Novčani primici od glavnice kredita, pozajmica i drugih posudbi</t>
  </si>
  <si>
    <t xml:space="preserve">     4. Ostali novčani primici od financijskih aktivnosti</t>
  </si>
  <si>
    <r>
      <rPr>
        <b/>
        <sz val="9"/>
        <rFont val="Arial"/>
        <family val="2"/>
        <charset val="238"/>
      </rPr>
      <t xml:space="preserve">IV. Ukupno novčani primici od financijskih aktivnosti </t>
    </r>
    <r>
      <rPr>
        <sz val="9"/>
        <rFont val="Arial"/>
        <family val="2"/>
        <charset val="238"/>
      </rPr>
      <t>(AOP 027 do 030)</t>
    </r>
  </si>
  <si>
    <t xml:space="preserve">     1. Novčani izdaci za otplatu glavnice kredita, pozajmica i drugih
         posudbi i dužničkih financijskih instrumenata</t>
  </si>
  <si>
    <t xml:space="preserve">     2. Novčani izdaci za isplatu dividendi</t>
  </si>
  <si>
    <t xml:space="preserve">     3. Novčani izdaci za financijski najam </t>
  </si>
  <si>
    <t xml:space="preserve">     4. Novčani izdaci za otkup vlastitih dionica i smanjenje temeljnog
         (upisanog) kapitala</t>
  </si>
  <si>
    <t xml:space="preserve">     5. Ostali novčani izdaci od financijskih aktivnosti</t>
  </si>
  <si>
    <r>
      <rPr>
        <b/>
        <sz val="9"/>
        <rFont val="Arial"/>
        <family val="2"/>
        <charset val="238"/>
      </rPr>
      <t xml:space="preserve">V. Ukupno novčani izdaci od financijskih aktivnosti </t>
    </r>
    <r>
      <rPr>
        <sz val="9"/>
        <rFont val="Arial"/>
        <family val="2"/>
        <charset val="238"/>
      </rPr>
      <t>(AOP 032 do 036)</t>
    </r>
  </si>
  <si>
    <r>
      <rPr>
        <b/>
        <sz val="9"/>
        <color rgb="FF000080"/>
        <rFont val="Arial"/>
        <family val="2"/>
        <charset val="238"/>
      </rPr>
      <t xml:space="preserve">C) NETO NOVČANI TOKOVI OD FINANCIJSKIH AKTIVNOSTI </t>
    </r>
    <r>
      <rPr>
        <sz val="9"/>
        <color rgb="FF000080"/>
        <rFont val="Arial"/>
        <family val="2"/>
        <charset val="238"/>
      </rPr>
      <t>(AOP 031+037)</t>
    </r>
  </si>
  <si>
    <t xml:space="preserve">  1. Nerealizirane tečajne razlike po novcu i novčanim ekvivalentima</t>
  </si>
  <si>
    <r>
      <rPr>
        <b/>
        <sz val="9"/>
        <color rgb="FF000080"/>
        <rFont val="Arial"/>
        <family val="2"/>
        <charset val="238"/>
      </rPr>
      <t xml:space="preserve">D) NETO POVEĆANJE ILI SMANJENJE NOVČANIH TOKOVA
     </t>
    </r>
    <r>
      <rPr>
        <sz val="9"/>
        <color rgb="FF000080"/>
        <rFont val="Arial"/>
        <family val="2"/>
        <charset val="238"/>
      </rPr>
      <t>(AOP 012 + 026 + 038 + 039)</t>
    </r>
  </si>
  <si>
    <r>
      <rPr>
        <b/>
        <sz val="9"/>
        <color rgb="FF000080"/>
        <rFont val="Arial"/>
        <family val="2"/>
        <charset val="238"/>
      </rPr>
      <t xml:space="preserve">F) NOVAC I NOVČANI EKVIVALENTI NA KRAJU RAZDOBLJA </t>
    </r>
    <r>
      <rPr>
        <sz val="9"/>
        <color rgb="FF000080"/>
        <rFont val="Arial"/>
        <family val="2"/>
        <charset val="238"/>
      </rPr>
      <t>(AOP 040+041)</t>
    </r>
  </si>
  <si>
    <t>IZVJEŠTAJ O PROMJENAMA KAPITALA</t>
  </si>
  <si>
    <t>za razdoblje od</t>
  </si>
  <si>
    <t>Opis pozicije</t>
  </si>
  <si>
    <r>
      <rPr>
        <b/>
        <sz val="8"/>
        <color rgb="FFFFFFFF"/>
        <rFont val="Arial"/>
        <family val="2"/>
        <charset val="238"/>
      </rPr>
      <t xml:space="preserve">AOP
</t>
    </r>
    <r>
      <rPr>
        <b/>
        <sz val="7"/>
        <color rgb="FFFFFFFF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</si>
  <si>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</si>
  <si>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rgb="FFFFFFFF"/>
        <rFont val="Arial"/>
        <family val="2"/>
        <charset val="238"/>
      </rPr>
      <t xml:space="preserve">Manjinski </t>
    </r>
    <r>
      <rPr>
        <b/>
        <sz val="7"/>
        <color rgb="FFFFFFFF"/>
        <rFont val="Arial"/>
        <family val="2"/>
        <charset val="238"/>
      </rPr>
      <t xml:space="preserve">(nekontrolirajući)
</t>
    </r>
    <r>
      <rPr>
        <b/>
        <sz val="8"/>
        <color rgb="FFFFFFFF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</si>
  <si>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</si>
  <si>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</si>
  <si>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</si>
  <si>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</si>
  <si>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</si>
  <si>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</si>
  <si>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</si>
  <si>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</si>
  <si>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</si>
  <si>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</si>
  <si>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</si>
  <si>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</si>
  <si>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</si>
  <si>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</si>
  <si>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</si>
  <si>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</si>
  <si>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</si>
  <si>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</si>
  <si>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</si>
  <si>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</si>
  <si>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</si>
  <si>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</si>
  <si>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</si>
  <si>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</si>
  <si>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</si>
  <si>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</si>
  <si>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</si>
  <si>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</si>
  <si>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</si>
  <si>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</si>
  <si>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</si>
  <si>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</si>
  <si>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</si>
  <si>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</si>
  <si>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</si>
  <si>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</si>
  <si>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</si>
  <si>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</si>
  <si>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</si>
  <si>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</si>
  <si>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</si>
  <si>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</si>
  <si>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</si>
  <si>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</si>
  <si>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</si>
  <si>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</si>
  <si>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</si>
  <si>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</si>
  <si>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</si>
  <si>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</si>
  <si>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</si>
  <si>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</si>
  <si>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</si>
  <si>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</si>
  <si>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rgb="FF00008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rgb="FF000080"/>
        <rFont val="Arial"/>
        <family val="2"/>
        <charset val="238"/>
      </rPr>
      <t>(AOP 06 do 14)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</si>
  <si>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PRETHODNOG
      RAZDOBLJA </t>
    </r>
    <r>
      <rPr>
        <sz val="8"/>
        <color rgb="FF000080"/>
        <rFont val="Arial"/>
        <family val="2"/>
        <charset val="238"/>
      </rPr>
      <t>(AOP 05+24)</t>
    </r>
  </si>
  <si>
    <r>
      <rPr>
        <b/>
        <sz val="8"/>
        <color rgb="FF00008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rgb="FF00008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</si>
  <si>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</si>
  <si>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</si>
  <si>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</si>
  <si>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</si>
  <si>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</si>
  <si>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</si>
  <si>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</si>
  <si>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rgb="FF00008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rgb="FF000080"/>
        <rFont val="Arial"/>
        <family val="2"/>
        <charset val="238"/>
      </rPr>
      <t>(AOP 32 do 40)</t>
    </r>
  </si>
  <si>
    <r>
      <rPr>
        <b/>
        <sz val="8"/>
        <color rgb="FF000080"/>
        <rFont val="Arial"/>
        <family val="2"/>
        <charset val="238"/>
      </rPr>
      <t xml:space="preserve">  II. SVEOBUHVATNA DOBIT ILI GUBITAK TEKUĆEG
      RAZDOBLJA </t>
    </r>
    <r>
      <rPr>
        <sz val="8"/>
        <color rgb="FF000080"/>
        <rFont val="Arial"/>
        <family val="2"/>
        <charset val="238"/>
      </rPr>
      <t>(AOP 31 + 50)</t>
    </r>
  </si>
  <si>
    <r>
      <rPr>
        <b/>
        <sz val="8"/>
        <color rgb="FF00008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rgb="FF000080"/>
        <rFont val="Arial"/>
        <family val="2"/>
        <charset val="238"/>
      </rPr>
      <t>(AOP 41 do 48)</t>
    </r>
  </si>
  <si>
    <t xml:space="preserve">BILJEŠKE UZ FINANCIJSKE IZVJEŠTAJE - TFI
(sastavljaju se za tromjesečna izvještajna razdoblja)
Naziv izdavatelja:   ______________________________________________
OIB:   ________________________________________________________
Izvještajno razdoblje: _____________________________________________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</si>
</sst>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000"/>
    <numFmt numFmtId="166" formatCode="00"/>
  </numFmts>
  <fonts count="31"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rgb="FFFFFFFF"/>
      <name val="Calibri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Arial Rounded MT Bold"/>
      <family val="2"/>
      <charset val="1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sz val="11"/>
      <color rgb="FF0000FF"/>
      <name val="Arial"/>
      <family val="2"/>
      <charset val="238"/>
    </font>
    <font>
      <sz val="11"/>
      <color rgb="FFFFFFFF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4F81BD"/>
      <name val="Arial"/>
      <family val="2"/>
      <charset val="238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sz val="9"/>
      <color rgb="FF333399"/>
      <name val="Arial"/>
      <family val="2"/>
      <charset val="238"/>
    </font>
    <font>
      <sz val="9"/>
      <color rgb="FF0000FF"/>
      <name val="Arial"/>
      <family val="2"/>
      <charset val="238"/>
    </font>
    <font>
      <i/>
      <sz val="9"/>
      <name val="Arial"/>
      <family val="2"/>
      <charset val="238"/>
    </font>
    <font>
      <sz val="9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7"/>
      <color rgb="FFFFFFFF"/>
      <name val="Arial"/>
      <family val="2"/>
      <charset val="238"/>
    </font>
    <font>
      <b/>
      <sz val="8"/>
      <color rgb="FF000080"/>
      <name val="Arial"/>
      <family val="2"/>
      <charset val="238"/>
    </font>
    <font>
      <sz val="8"/>
      <name val="Arial"/>
      <family val="2"/>
      <charset val="238"/>
    </font>
    <font>
      <sz val="8"/>
      <color rgb="FF0000FF"/>
      <name val="Arial"/>
      <family val="2"/>
      <charset val="238"/>
    </font>
    <font>
      <sz val="8"/>
      <color rgb="FF00008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6D9F1"/>
      </patternFill>
    </fill>
    <fill>
      <patternFill patternType="solid">
        <fgColor rgb="FFDCE6F2"/>
        <bgColor rgb="FFE0E0E0"/>
      </patternFill>
    </fill>
    <fill>
      <patternFill patternType="solid">
        <fgColor rgb="FFF8F8F8"/>
        <bgColor rgb="FFFFFFFF"/>
      </patternFill>
    </fill>
    <fill>
      <patternFill patternType="solid">
        <fgColor rgb="FFC6D9F1"/>
        <bgColor rgb="FFDCE6F2"/>
      </patternFill>
    </fill>
    <fill>
      <patternFill patternType="solid">
        <fgColor rgb="FFE0E0E0"/>
        <bgColor rgb="FFDCE6F2"/>
      </patternFill>
    </fill>
    <fill>
      <patternFill patternType="solid">
        <fgColor theme="0"/>
        <bgColor rgb="FFF8F8F8"/>
      </patternFill>
    </fill>
    <fill>
      <patternFill patternType="solid">
        <fgColor theme="0"/>
        <bgColor rgb="FFFFFF00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auto="1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auto="1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medium">
        <color rgb="FFC0C0C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</borders>
  <cellStyleXfs count="2">
    <xf numFmtId="0" fontId="0" fillId="0" borderId="0"/>
    <xf numFmtId="0" fontId="24" fillId="0" borderId="0">
      <alignment vertical="top"/>
    </xf>
  </cellStyleXfs>
  <cellXfs count="214">
    <xf numFmtId="0" fontId="0" fillId="0" borderId="0" xfId="0"/>
    <xf numFmtId="0" fontId="9" fillId="2" borderId="0" xfId="0" applyFont="1" applyFill="1" applyBorder="1"/>
    <xf numFmtId="0" fontId="9" fillId="2" borderId="5" xfId="0" applyFont="1" applyFill="1" applyBorder="1" applyAlignment="1">
      <alignment wrapText="1"/>
    </xf>
    <xf numFmtId="0" fontId="6" fillId="2" borderId="4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horizontal="right" vertical="center" wrapText="1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3" xfId="0" applyFill="1" applyBorder="1"/>
    <xf numFmtId="0" fontId="4" fillId="0" borderId="0" xfId="0" applyFont="1"/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7" fillId="0" borderId="0" xfId="0" applyFont="1"/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" fontId="5" fillId="2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>
      <alignment vertical="center"/>
    </xf>
    <xf numFmtId="0" fontId="7" fillId="2" borderId="0" xfId="0" applyFont="1" applyFill="1"/>
    <xf numFmtId="0" fontId="4" fillId="2" borderId="0" xfId="0" applyFont="1" applyFill="1"/>
    <xf numFmtId="0" fontId="0" fillId="2" borderId="0" xfId="0" applyFill="1"/>
    <xf numFmtId="0" fontId="0" fillId="2" borderId="6" xfId="0" applyFill="1" applyBorder="1"/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wrapText="1"/>
    </xf>
    <xf numFmtId="0" fontId="9" fillId="2" borderId="5" xfId="0" applyFont="1" applyFill="1" applyBorder="1"/>
    <xf numFmtId="0" fontId="9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6" xfId="0" applyFont="1" applyFill="1" applyBorder="1"/>
    <xf numFmtId="0" fontId="6" fillId="2" borderId="0" xfId="0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12" fillId="2" borderId="0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/>
    </xf>
    <xf numFmtId="0" fontId="12" fillId="2" borderId="6" xfId="0" applyFont="1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9" xfId="0" applyFill="1" applyBorder="1"/>
    <xf numFmtId="0" fontId="0" fillId="0" borderId="0" xfId="0" applyProtection="1"/>
    <xf numFmtId="0" fontId="5" fillId="4" borderId="12" xfId="0" applyFont="1" applyFill="1" applyBorder="1" applyAlignment="1" applyProtection="1">
      <alignment horizontal="center" vertical="center" wrapText="1"/>
    </xf>
    <xf numFmtId="3" fontId="16" fillId="4" borderId="12" xfId="0" applyNumberFormat="1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/>
    </xf>
    <xf numFmtId="165" fontId="5" fillId="0" borderId="12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right" vertical="center" shrinkToFit="1"/>
      <protection locked="0"/>
    </xf>
    <xf numFmtId="165" fontId="5" fillId="6" borderId="12" xfId="0" applyNumberFormat="1" applyFont="1" applyFill="1" applyBorder="1" applyAlignment="1" applyProtection="1">
      <alignment horizontal="center" vertical="center"/>
    </xf>
    <xf numFmtId="3" fontId="17" fillId="6" borderId="12" xfId="0" applyNumberFormat="1" applyFont="1" applyFill="1" applyBorder="1" applyAlignment="1" applyProtection="1">
      <alignment horizontal="right" vertical="center" shrinkToFit="1"/>
    </xf>
    <xf numFmtId="165" fontId="5" fillId="2" borderId="12" xfId="0" applyNumberFormat="1" applyFont="1" applyFill="1" applyBorder="1" applyAlignment="1" applyProtection="1">
      <alignment horizontal="center" vertical="center"/>
    </xf>
    <xf numFmtId="3" fontId="6" fillId="2" borderId="12" xfId="0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0" applyNumberFormat="1" applyProtection="1">
      <protection locked="0"/>
    </xf>
    <xf numFmtId="165" fontId="5" fillId="8" borderId="12" xfId="0" applyNumberFormat="1" applyFont="1" applyFill="1" applyBorder="1" applyAlignment="1" applyProtection="1">
      <alignment horizontal="center" vertical="center"/>
    </xf>
    <xf numFmtId="3" fontId="21" fillId="8" borderId="12" xfId="0" applyNumberFormat="1" applyFont="1" applyFill="1" applyBorder="1" applyAlignment="1" applyProtection="1">
      <alignment horizontal="right" vertical="center" shrinkToFit="1"/>
    </xf>
    <xf numFmtId="3" fontId="21" fillId="8" borderId="12" xfId="0" applyNumberFormat="1" applyFont="1" applyFill="1" applyBorder="1" applyAlignment="1" applyProtection="1">
      <alignment horizontal="right" vertical="center" shrinkToFit="1"/>
      <protection locked="0"/>
    </xf>
    <xf numFmtId="3" fontId="21" fillId="0" borderId="12" xfId="0" applyNumberFormat="1" applyFont="1" applyBorder="1" applyAlignment="1" applyProtection="1">
      <alignment horizontal="right" vertical="center" shrinkToFit="1"/>
      <protection locked="0"/>
    </xf>
    <xf numFmtId="3" fontId="21" fillId="8" borderId="12" xfId="0" applyNumberFormat="1" applyFont="1" applyFill="1" applyBorder="1" applyAlignment="1" applyProtection="1">
      <alignment vertical="center"/>
    </xf>
    <xf numFmtId="3" fontId="6" fillId="0" borderId="12" xfId="0" applyNumberFormat="1" applyFont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horizontal="center" vertical="center" wrapText="1"/>
    </xf>
    <xf numFmtId="3" fontId="16" fillId="4" borderId="13" xfId="0" applyNumberFormat="1" applyFont="1" applyFill="1" applyBorder="1" applyAlignment="1" applyProtection="1">
      <alignment horizontal="center" vertical="center" wrapText="1"/>
    </xf>
    <xf numFmtId="0" fontId="16" fillId="4" borderId="14" xfId="0" applyFont="1" applyFill="1" applyBorder="1" applyAlignment="1" applyProtection="1">
      <alignment horizontal="center" vertical="center" wrapText="1"/>
    </xf>
    <xf numFmtId="3" fontId="16" fillId="4" borderId="14" xfId="0" applyNumberFormat="1" applyFont="1" applyFill="1" applyBorder="1" applyAlignment="1" applyProtection="1">
      <alignment horizontal="center" vertical="center" wrapText="1"/>
    </xf>
    <xf numFmtId="165" fontId="5" fillId="0" borderId="16" xfId="0" applyNumberFormat="1" applyFont="1" applyBorder="1" applyAlignment="1" applyProtection="1">
      <alignment horizontal="center" vertical="center" wrapText="1"/>
    </xf>
    <xf numFmtId="3" fontId="6" fillId="0" borderId="16" xfId="0" applyNumberFormat="1" applyFont="1" applyBorder="1" applyAlignment="1" applyProtection="1">
      <alignment horizontal="right" vertical="center" wrapText="1"/>
      <protection locked="0"/>
    </xf>
    <xf numFmtId="165" fontId="5" fillId="8" borderId="17" xfId="0" applyNumberFormat="1" applyFont="1" applyFill="1" applyBorder="1" applyAlignment="1" applyProtection="1">
      <alignment horizontal="center" vertical="center" wrapText="1"/>
    </xf>
    <xf numFmtId="3" fontId="21" fillId="8" borderId="17" xfId="0" applyNumberFormat="1" applyFont="1" applyFill="1" applyBorder="1" applyAlignment="1" applyProtection="1">
      <alignment horizontal="right" vertical="center" wrapText="1"/>
    </xf>
    <xf numFmtId="165" fontId="5" fillId="0" borderId="17" xfId="0" applyNumberFormat="1" applyFont="1" applyBorder="1" applyAlignment="1" applyProtection="1">
      <alignment horizontal="center" vertical="center" wrapText="1"/>
    </xf>
    <xf numFmtId="3" fontId="6" fillId="0" borderId="17" xfId="0" applyNumberFormat="1" applyFont="1" applyBorder="1" applyAlignment="1" applyProtection="1">
      <alignment horizontal="right" vertical="center" wrapText="1"/>
      <protection locked="0"/>
    </xf>
    <xf numFmtId="165" fontId="5" fillId="8" borderId="18" xfId="0" applyNumberFormat="1" applyFont="1" applyFill="1" applyBorder="1" applyAlignment="1" applyProtection="1">
      <alignment horizontal="center" vertical="center" wrapText="1"/>
    </xf>
    <xf numFmtId="3" fontId="21" fillId="8" borderId="18" xfId="0" applyNumberFormat="1" applyFont="1" applyFill="1" applyBorder="1" applyAlignment="1" applyProtection="1">
      <alignment horizontal="right" vertical="center" wrapText="1"/>
    </xf>
    <xf numFmtId="3" fontId="6" fillId="0" borderId="16" xfId="0" applyNumberFormat="1" applyFont="1" applyBorder="1" applyAlignment="1" applyProtection="1">
      <alignment vertical="center" wrapText="1"/>
      <protection locked="0"/>
    </xf>
    <xf numFmtId="3" fontId="6" fillId="0" borderId="17" xfId="0" applyNumberFormat="1" applyFont="1" applyBorder="1" applyAlignment="1" applyProtection="1">
      <alignment vertical="center" wrapText="1"/>
      <protection locked="0"/>
    </xf>
    <xf numFmtId="3" fontId="21" fillId="8" borderId="17" xfId="0" applyNumberFormat="1" applyFont="1" applyFill="1" applyBorder="1" applyAlignment="1" applyProtection="1">
      <alignment vertical="center" wrapText="1"/>
    </xf>
    <xf numFmtId="3" fontId="21" fillId="8" borderId="18" xfId="0" applyNumberFormat="1" applyFont="1" applyFill="1" applyBorder="1" applyAlignment="1" applyProtection="1">
      <alignment vertical="center" wrapText="1"/>
    </xf>
    <xf numFmtId="0" fontId="16" fillId="4" borderId="14" xfId="0" applyFont="1" applyFill="1" applyBorder="1" applyAlignment="1" applyProtection="1">
      <alignment horizontal="center" vertical="center"/>
    </xf>
    <xf numFmtId="165" fontId="5" fillId="0" borderId="16" xfId="0" applyNumberFormat="1" applyFont="1" applyBorder="1" applyAlignment="1" applyProtection="1">
      <alignment horizontal="center" vertical="center"/>
    </xf>
    <xf numFmtId="3" fontId="6" fillId="0" borderId="16" xfId="0" applyNumberFormat="1" applyFont="1" applyBorder="1" applyAlignment="1" applyProtection="1">
      <alignment vertical="center"/>
      <protection locked="0"/>
    </xf>
    <xf numFmtId="165" fontId="5" fillId="0" borderId="17" xfId="0" applyNumberFormat="1" applyFont="1" applyBorder="1" applyAlignment="1" applyProtection="1">
      <alignment horizontal="center" vertical="center"/>
    </xf>
    <xf numFmtId="3" fontId="6" fillId="0" borderId="17" xfId="0" applyNumberFormat="1" applyFont="1" applyBorder="1" applyAlignment="1" applyProtection="1">
      <alignment vertical="center"/>
      <protection locked="0"/>
    </xf>
    <xf numFmtId="165" fontId="5" fillId="8" borderId="17" xfId="0" applyNumberFormat="1" applyFont="1" applyFill="1" applyBorder="1" applyAlignment="1" applyProtection="1">
      <alignment horizontal="center" vertical="center"/>
    </xf>
    <xf numFmtId="3" fontId="21" fillId="8" borderId="17" xfId="0" applyNumberFormat="1" applyFont="1" applyFill="1" applyBorder="1" applyAlignment="1" applyProtection="1">
      <alignment vertical="center"/>
    </xf>
    <xf numFmtId="165" fontId="5" fillId="8" borderId="18" xfId="0" applyNumberFormat="1" applyFont="1" applyFill="1" applyBorder="1" applyAlignment="1" applyProtection="1">
      <alignment horizontal="center" vertical="center"/>
    </xf>
    <xf numFmtId="3" fontId="21" fillId="8" borderId="18" xfId="0" applyNumberFormat="1" applyFont="1" applyFill="1" applyBorder="1" applyAlignment="1" applyProtection="1">
      <alignment vertical="center"/>
    </xf>
    <xf numFmtId="0" fontId="13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/>
    </xf>
    <xf numFmtId="164" fontId="14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5" fillId="4" borderId="22" xfId="0" applyNumberFormat="1" applyFont="1" applyFill="1" applyBorder="1" applyAlignment="1" applyProtection="1">
      <alignment horizontal="center" vertical="center" wrapText="1"/>
    </xf>
    <xf numFmtId="49" fontId="25" fillId="4" borderId="24" xfId="0" applyNumberFormat="1" applyFont="1" applyFill="1" applyBorder="1" applyAlignment="1" applyProtection="1">
      <alignment horizontal="center" vertical="center"/>
    </xf>
    <xf numFmtId="3" fontId="25" fillId="4" borderId="24" xfId="0" applyNumberFormat="1" applyFont="1" applyFill="1" applyBorder="1" applyAlignment="1" applyProtection="1">
      <alignment horizontal="center" vertical="center" wrapText="1"/>
    </xf>
    <xf numFmtId="3" fontId="25" fillId="4" borderId="24" xfId="0" applyNumberFormat="1" applyFont="1" applyFill="1" applyBorder="1" applyAlignment="1" applyProtection="1">
      <alignment horizontal="center" vertical="center"/>
    </xf>
    <xf numFmtId="3" fontId="25" fillId="4" borderId="25" xfId="0" applyNumberFormat="1" applyFont="1" applyFill="1" applyBorder="1" applyAlignment="1" applyProtection="1">
      <alignment horizontal="center" vertical="center"/>
    </xf>
    <xf numFmtId="166" fontId="16" fillId="0" borderId="17" xfId="0" applyNumberFormat="1" applyFont="1" applyBorder="1" applyAlignment="1" applyProtection="1">
      <alignment horizontal="center" vertical="center"/>
    </xf>
    <xf numFmtId="3" fontId="28" fillId="0" borderId="17" xfId="0" applyNumberFormat="1" applyFont="1" applyBorder="1" applyAlignment="1" applyProtection="1">
      <alignment vertical="center" shrinkToFit="1"/>
      <protection locked="0"/>
    </xf>
    <xf numFmtId="3" fontId="29" fillId="6" borderId="17" xfId="0" applyNumberFormat="1" applyFont="1" applyFill="1" applyBorder="1" applyAlignment="1" applyProtection="1">
      <alignment vertical="center" shrinkToFit="1"/>
    </xf>
    <xf numFmtId="166" fontId="16" fillId="6" borderId="17" xfId="0" applyNumberFormat="1" applyFont="1" applyFill="1" applyBorder="1" applyAlignment="1" applyProtection="1">
      <alignment horizontal="center" vertical="center"/>
    </xf>
    <xf numFmtId="3" fontId="28" fillId="3" borderId="17" xfId="0" applyNumberFormat="1" applyFont="1" applyFill="1" applyBorder="1" applyAlignment="1" applyProtection="1">
      <alignment vertical="center" shrinkToFit="1"/>
    </xf>
    <xf numFmtId="166" fontId="16" fillId="6" borderId="18" xfId="0" applyNumberFormat="1" applyFont="1" applyFill="1" applyBorder="1" applyAlignment="1" applyProtection="1">
      <alignment horizontal="center" vertical="center"/>
    </xf>
    <xf numFmtId="3" fontId="29" fillId="6" borderId="18" xfId="0" applyNumberFormat="1" applyFont="1" applyFill="1" applyBorder="1" applyAlignment="1" applyProtection="1">
      <alignment vertical="center" shrinkToFit="1"/>
    </xf>
    <xf numFmtId="3" fontId="29" fillId="0" borderId="17" xfId="0" applyNumberFormat="1" applyFont="1" applyBorder="1" applyAlignment="1" applyProtection="1">
      <alignment vertical="center" shrinkToFit="1"/>
    </xf>
    <xf numFmtId="166" fontId="16" fillId="0" borderId="18" xfId="0" applyNumberFormat="1" applyFont="1" applyBorder="1" applyAlignment="1" applyProtection="1">
      <alignment horizontal="center" vertical="center"/>
    </xf>
    <xf numFmtId="3" fontId="29" fillId="0" borderId="18" xfId="0" applyNumberFormat="1" applyFont="1" applyBorder="1" applyAlignment="1" applyProtection="1">
      <alignment vertical="center" shrinkToFit="1"/>
    </xf>
    <xf numFmtId="0" fontId="10" fillId="2" borderId="5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/>
    </xf>
    <xf numFmtId="0" fontId="5" fillId="3" borderId="7" xfId="0" applyFont="1" applyFill="1" applyBorder="1" applyAlignment="1" applyProtection="1">
      <alignment vertical="center"/>
      <protection locked="0"/>
    </xf>
    <xf numFmtId="0" fontId="11" fillId="3" borderId="7" xfId="0" applyFont="1" applyFill="1" applyBorder="1" applyProtection="1">
      <protection locked="0"/>
    </xf>
    <xf numFmtId="0" fontId="6" fillId="2" borderId="5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right" vertical="center"/>
      <protection locked="0"/>
    </xf>
    <xf numFmtId="0" fontId="5" fillId="3" borderId="7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0" fontId="9" fillId="2" borderId="0" xfId="0" applyFont="1" applyFill="1" applyBorder="1" applyProtection="1"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top"/>
    </xf>
    <xf numFmtId="49" fontId="5" fillId="3" borderId="7" xfId="0" applyNumberFormat="1" applyFont="1" applyFill="1" applyBorder="1" applyAlignment="1" applyProtection="1">
      <alignment vertic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0" fillId="0" borderId="10" xfId="0" applyFont="1" applyBorder="1" applyAlignment="1" applyProtection="1">
      <alignment horizontal="right" vertical="top" wrapText="1"/>
    </xf>
    <xf numFmtId="0" fontId="14" fillId="3" borderId="12" xfId="0" applyFont="1" applyFill="1" applyBorder="1" applyAlignment="1" applyProtection="1">
      <alignment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wrapText="1"/>
    </xf>
    <xf numFmtId="0" fontId="16" fillId="4" borderId="12" xfId="0" applyFont="1" applyFill="1" applyBorder="1" applyAlignment="1" applyProtection="1">
      <alignment horizontal="center" vertical="center"/>
    </xf>
    <xf numFmtId="0" fontId="0" fillId="5" borderId="12" xfId="0" applyFont="1" applyFill="1" applyBorder="1" applyAlignment="1" applyProtection="1">
      <alignment horizontal="left" vertical="center" wrapText="1"/>
    </xf>
    <xf numFmtId="0" fontId="5" fillId="0" borderId="12" xfId="0" applyFont="1" applyBorder="1" applyAlignment="1" applyProtection="1">
      <alignment horizontal="left" vertical="center" wrapText="1"/>
    </xf>
    <xf numFmtId="0" fontId="5" fillId="6" borderId="12" xfId="0" applyFont="1" applyFill="1" applyBorder="1" applyAlignment="1" applyProtection="1">
      <alignment horizontal="left" vertical="center" wrapText="1"/>
    </xf>
    <xf numFmtId="0" fontId="6" fillId="6" borderId="12" xfId="0" applyFont="1" applyFill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18" fillId="5" borderId="12" xfId="0" applyFont="1" applyFill="1" applyBorder="1" applyAlignment="1" applyProtection="1">
      <alignment horizontal="left" vertical="center" wrapText="1"/>
    </xf>
    <xf numFmtId="0" fontId="6" fillId="2" borderId="12" xfId="0" applyFont="1" applyFill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14" fillId="7" borderId="8" xfId="0" applyFont="1" applyFill="1" applyBorder="1" applyAlignment="1" applyProtection="1">
      <alignment vertical="center" wrapText="1"/>
      <protection locked="0"/>
    </xf>
    <xf numFmtId="3" fontId="16" fillId="4" borderId="12" xfId="0" applyNumberFormat="1" applyFont="1" applyFill="1" applyBorder="1" applyAlignment="1" applyProtection="1">
      <alignment horizontal="center" vertical="center" wrapText="1"/>
    </xf>
    <xf numFmtId="0" fontId="19" fillId="8" borderId="12" xfId="0" applyFont="1" applyFill="1" applyBorder="1" applyAlignment="1" applyProtection="1">
      <alignment horizontal="left" vertical="center" wrapText="1"/>
    </xf>
    <xf numFmtId="0" fontId="6" fillId="8" borderId="12" xfId="0" applyFont="1" applyFill="1" applyBorder="1" applyAlignment="1" applyProtection="1">
      <alignment horizontal="left" vertical="center" wrapText="1"/>
    </xf>
    <xf numFmtId="0" fontId="22" fillId="0" borderId="12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 indent="1"/>
    </xf>
    <xf numFmtId="0" fontId="19" fillId="0" borderId="12" xfId="0" applyFont="1" applyBorder="1" applyAlignment="1" applyProtection="1">
      <alignment horizontal="left" vertical="center" wrapText="1"/>
    </xf>
    <xf numFmtId="0" fontId="6" fillId="8" borderId="12" xfId="0" applyFont="1" applyFill="1" applyBorder="1" applyAlignment="1" applyProtection="1">
      <alignment horizontal="left" vertical="center" wrapText="1" indent="1"/>
    </xf>
    <xf numFmtId="0" fontId="18" fillId="8" borderId="12" xfId="0" applyFont="1" applyFill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 indent="1"/>
    </xf>
    <xf numFmtId="0" fontId="5" fillId="5" borderId="12" xfId="0" applyFont="1" applyFill="1" applyBorder="1" applyAlignment="1" applyProtection="1">
      <alignment horizontal="left" vertical="center" wrapText="1"/>
    </xf>
    <xf numFmtId="0" fontId="5" fillId="8" borderId="12" xfId="0" applyFont="1" applyFill="1" applyBorder="1" applyAlignment="1" applyProtection="1">
      <alignment horizontal="left" vertical="center" wrapText="1"/>
    </xf>
    <xf numFmtId="0" fontId="16" fillId="3" borderId="12" xfId="0" applyFont="1" applyFill="1" applyBorder="1" applyAlignment="1" applyProtection="1">
      <alignment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</xf>
    <xf numFmtId="0" fontId="16" fillId="4" borderId="14" xfId="0" applyFont="1" applyFill="1" applyBorder="1" applyAlignment="1" applyProtection="1">
      <alignment horizontal="center" vertical="center" wrapText="1"/>
    </xf>
    <xf numFmtId="0" fontId="18" fillId="9" borderId="15" xfId="0" applyFont="1" applyFill="1" applyBorder="1" applyAlignment="1" applyProtection="1">
      <alignment horizontal="left" vertical="center" wrapText="1" shrinkToFit="1"/>
    </xf>
    <xf numFmtId="0" fontId="6" fillId="0" borderId="16" xfId="0" applyFont="1" applyBorder="1" applyAlignment="1" applyProtection="1">
      <alignment horizontal="left" vertical="center" wrapText="1"/>
    </xf>
    <xf numFmtId="0" fontId="6" fillId="8" borderId="17" xfId="0" applyFont="1" applyFill="1" applyBorder="1" applyAlignment="1" applyProtection="1">
      <alignment horizontal="left" vertical="center" wrapText="1"/>
    </xf>
    <xf numFmtId="0" fontId="22" fillId="0" borderId="17" xfId="0" applyFont="1" applyBorder="1" applyAlignment="1" applyProtection="1">
      <alignment horizontal="left" vertical="center" wrapText="1"/>
    </xf>
    <xf numFmtId="0" fontId="5" fillId="8" borderId="17" xfId="0" applyFont="1" applyFill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left" vertical="center" wrapText="1"/>
    </xf>
    <xf numFmtId="0" fontId="18" fillId="8" borderId="18" xfId="0" applyFont="1" applyFill="1" applyBorder="1" applyAlignment="1" applyProtection="1">
      <alignment horizontal="left" vertical="center" wrapText="1"/>
    </xf>
    <xf numFmtId="0" fontId="18" fillId="8" borderId="17" xfId="0" applyFont="1" applyFill="1" applyBorder="1" applyAlignment="1" applyProtection="1">
      <alignment horizontal="left" vertical="center" wrapText="1"/>
    </xf>
    <xf numFmtId="0" fontId="18" fillId="0" borderId="17" xfId="0" applyFont="1" applyBorder="1" applyAlignment="1" applyProtection="1">
      <alignment horizontal="left" vertical="center" wrapText="1"/>
    </xf>
    <xf numFmtId="0" fontId="0" fillId="0" borderId="10" xfId="0" applyFont="1" applyBorder="1" applyAlignment="1" applyProtection="1">
      <alignment horizontal="right" vertical="top" wrapText="1"/>
      <protection locked="0"/>
    </xf>
    <xf numFmtId="0" fontId="18" fillId="9" borderId="15" xfId="0" applyFont="1" applyFill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wrapText="1" indent="1"/>
    </xf>
    <xf numFmtId="0" fontId="6" fillId="0" borderId="17" xfId="0" applyFont="1" applyBorder="1" applyAlignment="1" applyProtection="1">
      <alignment horizontal="left" vertical="center" wrapText="1" indent="1"/>
    </xf>
    <xf numFmtId="0" fontId="13" fillId="0" borderId="0" xfId="1" applyFont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 vertical="center"/>
    </xf>
    <xf numFmtId="0" fontId="25" fillId="4" borderId="19" xfId="0" applyFont="1" applyFill="1" applyBorder="1" applyAlignment="1" applyProtection="1">
      <alignment horizontal="center" vertical="center" wrapText="1"/>
    </xf>
    <xf numFmtId="0" fontId="25" fillId="4" borderId="20" xfId="0" applyFont="1" applyFill="1" applyBorder="1" applyAlignment="1" applyProtection="1">
      <alignment horizontal="center" vertical="center" wrapText="1"/>
    </xf>
    <xf numFmtId="3" fontId="25" fillId="4" borderId="20" xfId="0" applyNumberFormat="1" applyFont="1" applyFill="1" applyBorder="1" applyAlignment="1" applyProtection="1">
      <alignment horizontal="center" vertical="center" wrapText="1"/>
    </xf>
    <xf numFmtId="3" fontId="25" fillId="4" borderId="21" xfId="0" applyNumberFormat="1" applyFont="1" applyFill="1" applyBorder="1" applyAlignment="1" applyProtection="1">
      <alignment horizontal="center" vertical="center" wrapText="1"/>
    </xf>
    <xf numFmtId="49" fontId="25" fillId="4" borderId="23" xfId="0" applyNumberFormat="1" applyFont="1" applyFill="1" applyBorder="1" applyAlignment="1" applyProtection="1">
      <alignment horizontal="center" vertical="center" wrapText="1"/>
    </xf>
    <xf numFmtId="0" fontId="27" fillId="5" borderId="16" xfId="0" applyFont="1" applyFill="1" applyBorder="1" applyAlignment="1" applyProtection="1">
      <alignment horizontal="left" vertical="center"/>
    </xf>
    <xf numFmtId="0" fontId="16" fillId="0" borderId="17" xfId="0" applyFont="1" applyBorder="1" applyAlignment="1" applyProtection="1">
      <alignment horizontal="left" vertical="center" wrapText="1"/>
    </xf>
    <xf numFmtId="0" fontId="28" fillId="0" borderId="17" xfId="0" applyFont="1" applyBorder="1" applyAlignment="1" applyProtection="1">
      <alignment horizontal="left" vertical="center" wrapText="1"/>
    </xf>
    <xf numFmtId="0" fontId="16" fillId="6" borderId="17" xfId="0" applyFont="1" applyFill="1" applyBorder="1" applyAlignment="1" applyProtection="1">
      <alignment horizontal="left" vertical="center" wrapText="1"/>
    </xf>
    <xf numFmtId="0" fontId="16" fillId="6" borderId="18" xfId="0" applyFont="1" applyFill="1" applyBorder="1" applyAlignment="1" applyProtection="1">
      <alignment horizontal="left" vertical="center" wrapText="1"/>
    </xf>
    <xf numFmtId="0" fontId="27" fillId="5" borderId="26" xfId="0" applyFont="1" applyFill="1" applyBorder="1" applyAlignment="1" applyProtection="1">
      <alignment horizontal="left" vertical="center"/>
    </xf>
    <xf numFmtId="0" fontId="27" fillId="6" borderId="17" xfId="0" applyFont="1" applyFill="1" applyBorder="1" applyAlignment="1" applyProtection="1">
      <alignment horizontal="left" vertical="center" wrapText="1"/>
    </xf>
    <xf numFmtId="0" fontId="27" fillId="6" borderId="18" xfId="0" applyFont="1" applyFill="1" applyBorder="1" applyAlignment="1" applyProtection="1">
      <alignment horizontal="left" vertical="center" wrapText="1"/>
    </xf>
    <xf numFmtId="0" fontId="16" fillId="0" borderId="18" xfId="0" applyFont="1" applyBorder="1" applyAlignment="1" applyProtection="1">
      <alignment horizontal="left" vertical="center" wrapText="1"/>
    </xf>
    <xf numFmtId="0" fontId="27" fillId="0" borderId="17" xfId="0" applyFont="1" applyBorder="1" applyAlignment="1" applyProtection="1">
      <alignment horizontal="left" vertical="center" wrapText="1"/>
    </xf>
    <xf numFmtId="0" fontId="27" fillId="0" borderId="18" xfId="0" applyFont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  <xf numFmtId="0" fontId="9" fillId="10" borderId="0" xfId="0" applyFont="1" applyFill="1" applyBorder="1"/>
    <xf numFmtId="0" fontId="5" fillId="11" borderId="7" xfId="0" applyFont="1" applyFill="1" applyBorder="1" applyAlignment="1" applyProtection="1">
      <alignment horizontal="center" vertical="center"/>
      <protection locked="0"/>
    </xf>
  </cellXfs>
  <cellStyles count="2">
    <cellStyle name="Excel Built-in Explanatory Text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8F8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0F0F0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view="pageBreakPreview" topLeftCell="A16" zoomScaleNormal="100" workbookViewId="0">
      <selection activeCell="G34" sqref="G34:H34"/>
    </sheetView>
  </sheetViews>
  <sheetFormatPr defaultRowHeight="12.75"/>
  <cols>
    <col min="1" max="8" width="9.140625" customWidth="1"/>
    <col min="9" max="9" width="15.28515625" customWidth="1"/>
    <col min="10" max="1025" width="9.140625" customWidth="1"/>
  </cols>
  <sheetData>
    <row r="1" spans="1:20" ht="15.75">
      <c r="A1" s="14" t="s">
        <v>0</v>
      </c>
      <c r="B1" s="14"/>
      <c r="C1" s="14"/>
      <c r="D1" s="15"/>
      <c r="E1" s="15"/>
      <c r="F1" s="15"/>
      <c r="G1" s="15"/>
      <c r="H1" s="15"/>
      <c r="I1" s="15"/>
      <c r="J1" s="16"/>
    </row>
    <row r="2" spans="1:20" ht="14.4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N2" s="17">
        <v>1</v>
      </c>
    </row>
    <row r="3" spans="1:20" ht="15">
      <c r="A3" s="18"/>
      <c r="B3" s="19"/>
      <c r="C3" s="19"/>
      <c r="D3" s="19"/>
      <c r="E3" s="19"/>
      <c r="F3" s="19"/>
      <c r="G3" s="19"/>
      <c r="H3" s="19"/>
      <c r="I3" s="19"/>
      <c r="J3" s="20"/>
      <c r="N3" s="17">
        <v>2</v>
      </c>
    </row>
    <row r="4" spans="1:20" ht="33.6" customHeight="1">
      <c r="A4" s="12" t="s">
        <v>2</v>
      </c>
      <c r="B4" s="12"/>
      <c r="C4" s="12"/>
      <c r="D4" s="12"/>
      <c r="E4" s="11">
        <v>43466</v>
      </c>
      <c r="F4" s="11"/>
      <c r="G4" s="22" t="s">
        <v>3</v>
      </c>
      <c r="H4" s="11">
        <v>43555</v>
      </c>
      <c r="I4" s="11"/>
      <c r="J4" s="23"/>
      <c r="N4" s="17">
        <v>3</v>
      </c>
    </row>
    <row r="5" spans="1:20" s="24" customFormat="1" ht="10.1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N5" s="17">
        <v>4</v>
      </c>
    </row>
    <row r="6" spans="1:20" ht="20.45" customHeight="1">
      <c r="A6" s="21"/>
      <c r="B6" s="25" t="s">
        <v>4</v>
      </c>
      <c r="C6" s="26"/>
      <c r="D6" s="26"/>
      <c r="E6" s="27">
        <v>2019</v>
      </c>
      <c r="F6" s="28"/>
      <c r="G6" s="22"/>
      <c r="H6" s="28"/>
      <c r="I6" s="29"/>
      <c r="J6" s="30"/>
    </row>
    <row r="7" spans="1:20" s="33" customFormat="1" ht="10.9" customHeight="1">
      <c r="A7" s="21"/>
      <c r="B7" s="26"/>
      <c r="C7" s="26"/>
      <c r="D7" s="26"/>
      <c r="E7" s="28"/>
      <c r="F7" s="28"/>
      <c r="G7" s="22"/>
      <c r="H7" s="28"/>
      <c r="I7" s="29"/>
      <c r="J7" s="30"/>
      <c r="K7" s="31"/>
      <c r="L7" s="31"/>
      <c r="M7" s="31"/>
      <c r="N7" s="32"/>
      <c r="O7" s="31"/>
      <c r="P7" s="31"/>
      <c r="Q7" s="31"/>
      <c r="R7" s="31"/>
      <c r="S7" s="31"/>
      <c r="T7" s="31"/>
    </row>
    <row r="8" spans="1:20" ht="20.45" customHeight="1">
      <c r="A8" s="21"/>
      <c r="B8" s="25" t="s">
        <v>5</v>
      </c>
      <c r="C8" s="26"/>
      <c r="D8" s="26"/>
      <c r="E8" s="27">
        <v>1</v>
      </c>
      <c r="F8" s="28"/>
      <c r="G8" s="22"/>
      <c r="H8" s="28"/>
      <c r="I8" s="29"/>
      <c r="J8" s="30"/>
    </row>
    <row r="9" spans="1:20" s="33" customFormat="1" ht="10.9" customHeight="1">
      <c r="A9" s="21"/>
      <c r="B9" s="26"/>
      <c r="C9" s="26"/>
      <c r="D9" s="26"/>
      <c r="E9" s="28"/>
      <c r="F9" s="28"/>
      <c r="G9" s="22"/>
      <c r="H9" s="28"/>
      <c r="I9" s="29"/>
      <c r="J9" s="30"/>
      <c r="K9" s="31"/>
      <c r="L9" s="31"/>
      <c r="M9" s="31"/>
      <c r="N9" s="32"/>
      <c r="O9" s="31"/>
      <c r="P9" s="31"/>
      <c r="Q9" s="31"/>
      <c r="R9" s="31"/>
      <c r="S9" s="31"/>
      <c r="T9" s="31"/>
    </row>
    <row r="10" spans="1:20" ht="37.9" customHeight="1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34"/>
    </row>
    <row r="11" spans="1:20" ht="24.6" customHeight="1">
      <c r="A11" s="8" t="s">
        <v>7</v>
      </c>
      <c r="B11" s="8"/>
      <c r="C11" s="7" t="s">
        <v>8</v>
      </c>
      <c r="D11" s="7"/>
      <c r="E11" s="36"/>
      <c r="F11" s="6" t="s">
        <v>9</v>
      </c>
      <c r="G11" s="6"/>
      <c r="H11" s="5" t="s">
        <v>10</v>
      </c>
      <c r="I11" s="5"/>
      <c r="J11" s="38"/>
    </row>
    <row r="12" spans="1:20" ht="14.45" customHeight="1">
      <c r="A12" s="39"/>
      <c r="B12" s="40"/>
      <c r="C12" s="40"/>
      <c r="D12" s="40"/>
      <c r="E12" s="4"/>
      <c r="F12" s="4"/>
      <c r="G12" s="4"/>
      <c r="H12" s="4"/>
      <c r="I12" s="41"/>
      <c r="J12" s="38"/>
    </row>
    <row r="13" spans="1:20" ht="21" customHeight="1">
      <c r="A13" s="3" t="s">
        <v>11</v>
      </c>
      <c r="B13" s="3"/>
      <c r="C13" s="7" t="s">
        <v>12</v>
      </c>
      <c r="D13" s="7"/>
      <c r="E13" s="2"/>
      <c r="F13" s="2"/>
      <c r="G13" s="4"/>
      <c r="H13" s="4"/>
      <c r="I13" s="41"/>
      <c r="J13" s="38"/>
    </row>
    <row r="14" spans="1:20" ht="10.9" customHeight="1">
      <c r="A14" s="36"/>
      <c r="B14" s="41"/>
      <c r="C14" s="40"/>
      <c r="D14" s="40"/>
      <c r="E14" s="1"/>
      <c r="F14" s="1"/>
      <c r="G14" s="1"/>
      <c r="H14" s="1"/>
      <c r="I14" s="40"/>
      <c r="J14" s="42"/>
    </row>
    <row r="15" spans="1:20" ht="22.9" customHeight="1">
      <c r="A15" s="3" t="s">
        <v>13</v>
      </c>
      <c r="B15" s="3"/>
      <c r="C15" s="7" t="s">
        <v>14</v>
      </c>
      <c r="D15" s="7"/>
      <c r="E15" s="128"/>
      <c r="F15" s="128"/>
      <c r="G15" s="43" t="s">
        <v>15</v>
      </c>
      <c r="H15" s="5" t="s">
        <v>16</v>
      </c>
      <c r="I15" s="5"/>
      <c r="J15" s="44"/>
    </row>
    <row r="16" spans="1:20" ht="10.9" customHeight="1">
      <c r="A16" s="36"/>
      <c r="B16" s="41"/>
      <c r="C16" s="40"/>
      <c r="D16" s="40"/>
      <c r="E16" s="1"/>
      <c r="F16" s="1"/>
      <c r="G16" s="1"/>
      <c r="H16" s="1"/>
      <c r="I16" s="40"/>
      <c r="J16" s="42"/>
    </row>
    <row r="17" spans="1:10" ht="22.9" customHeight="1">
      <c r="A17" s="45"/>
      <c r="B17" s="43" t="s">
        <v>17</v>
      </c>
      <c r="C17" s="7"/>
      <c r="D17" s="7"/>
      <c r="E17" s="46"/>
      <c r="F17" s="46"/>
      <c r="G17" s="46"/>
      <c r="H17" s="46"/>
      <c r="I17" s="46"/>
      <c r="J17" s="44"/>
    </row>
    <row r="18" spans="1:10" ht="14.25">
      <c r="A18" s="129"/>
      <c r="B18" s="129"/>
      <c r="C18" s="1"/>
      <c r="D18" s="1"/>
      <c r="E18" s="1"/>
      <c r="F18" s="1"/>
      <c r="G18" s="1"/>
      <c r="H18" s="1"/>
      <c r="I18" s="40"/>
      <c r="J18" s="42"/>
    </row>
    <row r="19" spans="1:10">
      <c r="A19" s="130" t="s">
        <v>18</v>
      </c>
      <c r="B19" s="130"/>
      <c r="C19" s="131" t="s">
        <v>19</v>
      </c>
      <c r="D19" s="131"/>
      <c r="E19" s="131"/>
      <c r="F19" s="131"/>
      <c r="G19" s="131"/>
      <c r="H19" s="131"/>
      <c r="I19" s="131"/>
      <c r="J19" s="131"/>
    </row>
    <row r="20" spans="1:10" ht="14.25">
      <c r="A20" s="39"/>
      <c r="B20" s="40"/>
      <c r="C20" s="47"/>
      <c r="D20" s="40"/>
      <c r="E20" s="1"/>
      <c r="F20" s="1"/>
      <c r="G20" s="1"/>
      <c r="H20" s="1"/>
      <c r="I20" s="40"/>
      <c r="J20" s="42"/>
    </row>
    <row r="21" spans="1:10" ht="14.25">
      <c r="A21" s="130" t="s">
        <v>20</v>
      </c>
      <c r="B21" s="130"/>
      <c r="C21" s="5">
        <v>23000</v>
      </c>
      <c r="D21" s="5"/>
      <c r="E21" s="1"/>
      <c r="F21" s="1"/>
      <c r="G21" s="131" t="s">
        <v>21</v>
      </c>
      <c r="H21" s="131"/>
      <c r="I21" s="131"/>
      <c r="J21" s="131"/>
    </row>
    <row r="22" spans="1:10" ht="14.25">
      <c r="A22" s="39"/>
      <c r="B22" s="40"/>
      <c r="C22" s="40"/>
      <c r="D22" s="40"/>
      <c r="E22" s="1"/>
      <c r="F22" s="1"/>
      <c r="G22" s="1"/>
      <c r="H22" s="1"/>
      <c r="I22" s="40"/>
      <c r="J22" s="42"/>
    </row>
    <row r="23" spans="1:10">
      <c r="A23" s="130" t="s">
        <v>22</v>
      </c>
      <c r="B23" s="130"/>
      <c r="C23" s="131" t="s">
        <v>23</v>
      </c>
      <c r="D23" s="131"/>
      <c r="E23" s="131"/>
      <c r="F23" s="131"/>
      <c r="G23" s="131"/>
      <c r="H23" s="131"/>
      <c r="I23" s="131"/>
      <c r="J23" s="131"/>
    </row>
    <row r="24" spans="1:10" ht="14.25">
      <c r="A24" s="39"/>
      <c r="B24" s="40"/>
      <c r="C24" s="40"/>
      <c r="D24" s="40"/>
      <c r="E24" s="1"/>
      <c r="F24" s="1"/>
      <c r="G24" s="1"/>
      <c r="H24" s="1"/>
      <c r="I24" s="40"/>
      <c r="J24" s="42"/>
    </row>
    <row r="25" spans="1:10" ht="14.25">
      <c r="A25" s="130" t="s">
        <v>24</v>
      </c>
      <c r="B25" s="130"/>
      <c r="C25" s="132" t="s">
        <v>25</v>
      </c>
      <c r="D25" s="132"/>
      <c r="E25" s="132"/>
      <c r="F25" s="132"/>
      <c r="G25" s="132"/>
      <c r="H25" s="132"/>
      <c r="I25" s="132"/>
      <c r="J25" s="132"/>
    </row>
    <row r="26" spans="1:10" ht="14.25">
      <c r="A26" s="39"/>
      <c r="B26" s="40"/>
      <c r="C26" s="47"/>
      <c r="D26" s="40"/>
      <c r="E26" s="1"/>
      <c r="F26" s="1"/>
      <c r="G26" s="1"/>
      <c r="H26" s="1"/>
      <c r="I26" s="40"/>
      <c r="J26" s="42"/>
    </row>
    <row r="27" spans="1:10" ht="14.25">
      <c r="A27" s="130" t="s">
        <v>26</v>
      </c>
      <c r="B27" s="130"/>
      <c r="C27" s="132" t="s">
        <v>27</v>
      </c>
      <c r="D27" s="132"/>
      <c r="E27" s="132"/>
      <c r="F27" s="132"/>
      <c r="G27" s="132"/>
      <c r="H27" s="132"/>
      <c r="I27" s="132"/>
      <c r="J27" s="132"/>
    </row>
    <row r="28" spans="1:10" ht="13.9" customHeight="1">
      <c r="A28" s="39"/>
      <c r="B28" s="40"/>
      <c r="C28" s="47"/>
      <c r="D28" s="40"/>
      <c r="E28" s="1"/>
      <c r="F28" s="1"/>
      <c r="G28" s="1"/>
      <c r="H28" s="1"/>
      <c r="I28" s="40"/>
      <c r="J28" s="42"/>
    </row>
    <row r="29" spans="1:10" ht="22.9" customHeight="1">
      <c r="A29" s="133" t="s">
        <v>28</v>
      </c>
      <c r="B29" s="133"/>
      <c r="C29" s="213">
        <v>398</v>
      </c>
      <c r="D29" s="48"/>
      <c r="E29" s="134"/>
      <c r="F29" s="134"/>
      <c r="G29" s="134"/>
      <c r="H29" s="134"/>
      <c r="I29" s="49"/>
      <c r="J29" s="50"/>
    </row>
    <row r="30" spans="1:10" ht="14.25">
      <c r="A30" s="39"/>
      <c r="B30" s="40"/>
      <c r="C30" s="40"/>
      <c r="D30" s="212"/>
      <c r="E30" s="1"/>
      <c r="F30" s="1"/>
      <c r="G30" s="1"/>
      <c r="H30" s="1"/>
      <c r="I30" s="49"/>
      <c r="J30" s="50"/>
    </row>
    <row r="31" spans="1:10" ht="14.25">
      <c r="A31" s="130" t="s">
        <v>29</v>
      </c>
      <c r="B31" s="130"/>
      <c r="C31" s="35" t="s">
        <v>30</v>
      </c>
      <c r="D31" s="135" t="s">
        <v>31</v>
      </c>
      <c r="E31" s="135"/>
      <c r="F31" s="135"/>
      <c r="G31" s="135"/>
      <c r="H31" s="51"/>
      <c r="I31" s="52" t="s">
        <v>32</v>
      </c>
      <c r="J31" s="53" t="s">
        <v>30</v>
      </c>
    </row>
    <row r="32" spans="1:10" ht="14.25">
      <c r="A32" s="130"/>
      <c r="B32" s="130"/>
      <c r="C32" s="54"/>
      <c r="D32" s="22"/>
      <c r="E32" s="136"/>
      <c r="F32" s="136"/>
      <c r="G32" s="136"/>
      <c r="H32" s="136"/>
      <c r="I32" s="49"/>
      <c r="J32" s="50"/>
    </row>
    <row r="33" spans="1:10" ht="14.25">
      <c r="A33" s="130" t="s">
        <v>33</v>
      </c>
      <c r="B33" s="130"/>
      <c r="C33" s="37" t="s">
        <v>34</v>
      </c>
      <c r="D33" s="135" t="s">
        <v>35</v>
      </c>
      <c r="E33" s="135"/>
      <c r="F33" s="135"/>
      <c r="G33" s="135"/>
      <c r="H33" s="46"/>
      <c r="I33" s="52" t="s">
        <v>34</v>
      </c>
      <c r="J33" s="53" t="s">
        <v>36</v>
      </c>
    </row>
    <row r="34" spans="1:10" ht="14.25">
      <c r="A34" s="39"/>
      <c r="B34" s="40"/>
      <c r="C34" s="40"/>
      <c r="D34" s="40"/>
      <c r="E34" s="1"/>
      <c r="F34" s="1"/>
      <c r="G34" s="1"/>
      <c r="H34" s="1"/>
      <c r="I34" s="40"/>
      <c r="J34" s="42"/>
    </row>
    <row r="35" spans="1:10">
      <c r="A35" s="135" t="s">
        <v>37</v>
      </c>
      <c r="B35" s="135"/>
      <c r="C35" s="135"/>
      <c r="D35" s="135"/>
      <c r="E35" s="137" t="s">
        <v>38</v>
      </c>
      <c r="F35" s="137"/>
      <c r="G35" s="137"/>
      <c r="H35" s="137"/>
      <c r="I35" s="137"/>
      <c r="J35" s="55" t="s">
        <v>39</v>
      </c>
    </row>
    <row r="36" spans="1:10" ht="14.25">
      <c r="A36" s="39"/>
      <c r="B36" s="40"/>
      <c r="C36" s="40"/>
      <c r="D36" s="40"/>
      <c r="E36" s="1"/>
      <c r="F36" s="1"/>
      <c r="G36" s="1"/>
      <c r="H36" s="1"/>
      <c r="I36" s="40"/>
      <c r="J36" s="50"/>
    </row>
    <row r="37" spans="1:10">
      <c r="A37" s="138" t="s">
        <v>40</v>
      </c>
      <c r="B37" s="138"/>
      <c r="C37" s="138"/>
      <c r="D37" s="138"/>
      <c r="E37" s="139" t="s">
        <v>41</v>
      </c>
      <c r="F37" s="139"/>
      <c r="G37" s="139"/>
      <c r="H37" s="139"/>
      <c r="I37" s="139"/>
      <c r="J37" s="56">
        <v>3706249</v>
      </c>
    </row>
    <row r="38" spans="1:10" ht="14.25">
      <c r="A38" s="39"/>
      <c r="B38" s="40"/>
      <c r="C38" s="47"/>
      <c r="D38" s="140"/>
      <c r="E38" s="140"/>
      <c r="F38" s="140"/>
      <c r="G38" s="140"/>
      <c r="H38" s="140"/>
      <c r="I38" s="140"/>
      <c r="J38" s="42"/>
    </row>
    <row r="39" spans="1:10">
      <c r="A39" s="139"/>
      <c r="B39" s="139"/>
      <c r="C39" s="139"/>
      <c r="D39" s="139"/>
      <c r="E39" s="139"/>
      <c r="F39" s="139"/>
      <c r="G39" s="139"/>
      <c r="H39" s="139"/>
      <c r="I39" s="139"/>
      <c r="J39" s="37"/>
    </row>
    <row r="40" spans="1:10" ht="14.25">
      <c r="A40" s="39"/>
      <c r="B40" s="40"/>
      <c r="C40" s="47"/>
      <c r="D40" s="57"/>
      <c r="E40" s="140"/>
      <c r="F40" s="140"/>
      <c r="G40" s="140"/>
      <c r="H40" s="140"/>
      <c r="I40" s="41"/>
      <c r="J40" s="42"/>
    </row>
    <row r="41" spans="1:10">
      <c r="A41" s="139"/>
      <c r="B41" s="139"/>
      <c r="C41" s="139"/>
      <c r="D41" s="139"/>
      <c r="E41" s="139"/>
      <c r="F41" s="139"/>
      <c r="G41" s="139"/>
      <c r="H41" s="139"/>
      <c r="I41" s="139"/>
      <c r="J41" s="37"/>
    </row>
    <row r="42" spans="1:10" ht="14.25">
      <c r="A42" s="39"/>
      <c r="B42" s="40"/>
      <c r="C42" s="47"/>
      <c r="D42" s="57"/>
      <c r="E42" s="140"/>
      <c r="F42" s="140"/>
      <c r="G42" s="140"/>
      <c r="H42" s="140"/>
      <c r="I42" s="41"/>
      <c r="J42" s="42"/>
    </row>
    <row r="43" spans="1:10">
      <c r="A43" s="139"/>
      <c r="B43" s="139"/>
      <c r="C43" s="139"/>
      <c r="D43" s="139"/>
      <c r="E43" s="139"/>
      <c r="F43" s="139"/>
      <c r="G43" s="139"/>
      <c r="H43" s="139"/>
      <c r="I43" s="139"/>
      <c r="J43" s="37"/>
    </row>
    <row r="44" spans="1:10" ht="14.25">
      <c r="A44" s="58"/>
      <c r="B44" s="47"/>
      <c r="C44" s="141"/>
      <c r="D44" s="141"/>
      <c r="E44" s="1"/>
      <c r="F44" s="1"/>
      <c r="G44" s="141"/>
      <c r="H44" s="141"/>
      <c r="I44" s="141"/>
      <c r="J44" s="42"/>
    </row>
    <row r="45" spans="1:10">
      <c r="A45" s="139"/>
      <c r="B45" s="139"/>
      <c r="C45" s="139"/>
      <c r="D45" s="139"/>
      <c r="E45" s="139"/>
      <c r="F45" s="139"/>
      <c r="G45" s="139"/>
      <c r="H45" s="139"/>
      <c r="I45" s="139"/>
      <c r="J45" s="37"/>
    </row>
    <row r="46" spans="1:10" ht="14.25">
      <c r="A46" s="58"/>
      <c r="B46" s="47"/>
      <c r="C46" s="47"/>
      <c r="D46" s="40"/>
      <c r="E46" s="142"/>
      <c r="F46" s="142"/>
      <c r="G46" s="141"/>
      <c r="H46" s="141"/>
      <c r="I46" s="40"/>
      <c r="J46" s="42"/>
    </row>
    <row r="47" spans="1:10">
      <c r="A47" s="139"/>
      <c r="B47" s="139"/>
      <c r="C47" s="139"/>
      <c r="D47" s="139"/>
      <c r="E47" s="139"/>
      <c r="F47" s="139"/>
      <c r="G47" s="139"/>
      <c r="H47" s="139"/>
      <c r="I47" s="139"/>
      <c r="J47" s="37"/>
    </row>
    <row r="48" spans="1:10" ht="14.25">
      <c r="A48" s="58"/>
      <c r="B48" s="47"/>
      <c r="C48" s="47"/>
      <c r="D48" s="40"/>
      <c r="E48" s="1"/>
      <c r="F48" s="1"/>
      <c r="G48" s="141"/>
      <c r="H48" s="141"/>
      <c r="I48" s="40"/>
      <c r="J48" s="59" t="s">
        <v>42</v>
      </c>
    </row>
    <row r="49" spans="1:10" ht="14.25">
      <c r="A49" s="58"/>
      <c r="B49" s="47"/>
      <c r="C49" s="47"/>
      <c r="D49" s="40"/>
      <c r="E49" s="1"/>
      <c r="F49" s="1"/>
      <c r="G49" s="141"/>
      <c r="H49" s="141"/>
      <c r="I49" s="40"/>
      <c r="J49" s="59" t="s">
        <v>43</v>
      </c>
    </row>
    <row r="50" spans="1:10" ht="14.45" customHeight="1">
      <c r="A50" s="133" t="s">
        <v>44</v>
      </c>
      <c r="B50" s="133"/>
      <c r="C50" s="5"/>
      <c r="D50" s="5"/>
      <c r="E50" s="143" t="s">
        <v>45</v>
      </c>
      <c r="F50" s="143"/>
      <c r="G50" s="131"/>
      <c r="H50" s="131"/>
      <c r="I50" s="131"/>
      <c r="J50" s="131"/>
    </row>
    <row r="51" spans="1:10" ht="14.25">
      <c r="A51" s="58"/>
      <c r="B51" s="47"/>
      <c r="C51" s="141"/>
      <c r="D51" s="141"/>
      <c r="E51" s="1"/>
      <c r="F51" s="1"/>
      <c r="G51" s="144" t="s">
        <v>46</v>
      </c>
      <c r="H51" s="144"/>
      <c r="I51" s="144"/>
      <c r="J51" s="30"/>
    </row>
    <row r="52" spans="1:10" ht="13.9" customHeight="1">
      <c r="A52" s="133" t="s">
        <v>47</v>
      </c>
      <c r="B52" s="133"/>
      <c r="C52" s="131" t="s">
        <v>48</v>
      </c>
      <c r="D52" s="131"/>
      <c r="E52" s="131"/>
      <c r="F52" s="131"/>
      <c r="G52" s="131"/>
      <c r="H52" s="131"/>
      <c r="I52" s="131"/>
      <c r="J52" s="131"/>
    </row>
    <row r="53" spans="1:10" ht="14.25">
      <c r="A53" s="39"/>
      <c r="B53" s="40"/>
      <c r="C53" s="134" t="s">
        <v>49</v>
      </c>
      <c r="D53" s="134"/>
      <c r="E53" s="134"/>
      <c r="F53" s="134"/>
      <c r="G53" s="134"/>
      <c r="H53" s="134"/>
      <c r="I53" s="134"/>
      <c r="J53" s="42"/>
    </row>
    <row r="54" spans="1:10" ht="14.45" customHeight="1">
      <c r="A54" s="133" t="s">
        <v>50</v>
      </c>
      <c r="B54" s="133"/>
      <c r="C54" s="145" t="s">
        <v>51</v>
      </c>
      <c r="D54" s="145"/>
      <c r="E54" s="145"/>
      <c r="F54" s="1"/>
      <c r="G54" s="1"/>
      <c r="H54" s="146"/>
      <c r="I54" s="146"/>
      <c r="J54" s="146"/>
    </row>
    <row r="55" spans="1:10" ht="14.25">
      <c r="A55" s="39"/>
      <c r="B55" s="40"/>
      <c r="C55" s="47"/>
      <c r="D55" s="40"/>
      <c r="E55" s="1"/>
      <c r="F55" s="1"/>
      <c r="G55" s="1"/>
      <c r="H55" s="1"/>
      <c r="I55" s="40"/>
      <c r="J55" s="42"/>
    </row>
    <row r="56" spans="1:10" ht="14.45" customHeight="1">
      <c r="A56" s="133" t="s">
        <v>24</v>
      </c>
      <c r="B56" s="133"/>
      <c r="C56" s="147" t="s">
        <v>25</v>
      </c>
      <c r="D56" s="147"/>
      <c r="E56" s="147"/>
      <c r="F56" s="147"/>
      <c r="G56" s="147"/>
      <c r="H56" s="147"/>
      <c r="I56" s="147"/>
      <c r="J56" s="147"/>
    </row>
    <row r="57" spans="1:10" ht="14.25">
      <c r="A57" s="39"/>
      <c r="B57" s="40"/>
      <c r="C57" s="40"/>
      <c r="D57" s="40"/>
      <c r="E57" s="1"/>
      <c r="F57" s="1"/>
      <c r="G57" s="1"/>
      <c r="H57" s="1"/>
      <c r="I57" s="40"/>
      <c r="J57" s="42"/>
    </row>
    <row r="58" spans="1:10" ht="14.45" customHeight="1">
      <c r="A58" s="133" t="s">
        <v>52</v>
      </c>
      <c r="B58" s="133"/>
      <c r="C58" s="147"/>
      <c r="D58" s="147"/>
      <c r="E58" s="147"/>
      <c r="F58" s="147"/>
      <c r="G58" s="147"/>
      <c r="H58" s="147"/>
      <c r="I58" s="147"/>
      <c r="J58" s="147"/>
    </row>
    <row r="59" spans="1:10" ht="14.45" customHeight="1">
      <c r="A59" s="39"/>
      <c r="B59" s="40"/>
      <c r="C59" s="148" t="s">
        <v>53</v>
      </c>
      <c r="D59" s="148"/>
      <c r="E59" s="148"/>
      <c r="F59" s="148"/>
      <c r="G59" s="40"/>
      <c r="H59" s="40"/>
      <c r="I59" s="40"/>
      <c r="J59" s="42"/>
    </row>
    <row r="60" spans="1:10" ht="14.45" customHeight="1">
      <c r="A60" s="133" t="s">
        <v>54</v>
      </c>
      <c r="B60" s="133"/>
      <c r="C60" s="147"/>
      <c r="D60" s="147"/>
      <c r="E60" s="147"/>
      <c r="F60" s="147"/>
      <c r="G60" s="147"/>
      <c r="H60" s="147"/>
      <c r="I60" s="147"/>
      <c r="J60" s="147"/>
    </row>
    <row r="61" spans="1:10" ht="14.45" customHeight="1">
      <c r="A61" s="60"/>
      <c r="B61" s="61"/>
      <c r="C61" s="149" t="s">
        <v>55</v>
      </c>
      <c r="D61" s="149"/>
      <c r="E61" s="149"/>
      <c r="F61" s="149"/>
      <c r="G61" s="149"/>
      <c r="H61" s="61"/>
      <c r="I61" s="61"/>
      <c r="J61" s="62"/>
    </row>
    <row r="68" ht="27" customHeight="1"/>
    <row r="72" ht="38.450000000000003" customHeight="1"/>
  </sheetData>
  <sheetProtection sheet="1" objects="1" scenarios="1" formatCells="0" insertRows="0"/>
  <mergeCells count="122"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</mergeCells>
  <dataValidations count="4">
    <dataValidation type="list" allowBlank="1" showInputMessage="1" showErrorMessage="1" sqref="C50:D50">
      <formula1>$J$48:$J$49</formula1>
      <formula2>0</formula2>
    </dataValidation>
    <dataValidation type="list" allowBlank="1" showInputMessage="1" showErrorMessage="1" sqref="C33">
      <formula1>$I$33:$J$33</formula1>
      <formula2>0</formula2>
    </dataValidation>
    <dataValidation type="list" allowBlank="1" showInputMessage="1" showErrorMessage="1" sqref="C31">
      <formula1>$I$31:$J$31</formula1>
      <formula2>0</formula2>
    </dataValidation>
    <dataValidation type="list" allowBlank="1" showInputMessage="1" showErrorMessage="1" sqref="E8">
      <formula1>$N$2:$N$5</formula1>
      <formula2>0</formula2>
    </dataValidation>
  </dataValidations>
  <hyperlinks>
    <hyperlink ref="C25" r:id="rId1"/>
    <hyperlink ref="C27" r:id="rId2"/>
    <hyperlink ref="C56" r:id="rId3"/>
  </hyperlinks>
  <printOptions horizontalCentered="1"/>
  <pageMargins left="0.7" right="0.7" top="0.75" bottom="0.75" header="0.51180555555555496" footer="0.51180555555555496"/>
  <pageSetup paperSize="9"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2"/>
  <sheetViews>
    <sheetView view="pageBreakPreview" topLeftCell="A115" zoomScaleNormal="100" workbookViewId="0">
      <selection activeCell="I124" sqref="I124"/>
    </sheetView>
  </sheetViews>
  <sheetFormatPr defaultRowHeight="12.75"/>
  <cols>
    <col min="1" max="7" width="8.85546875" style="63" customWidth="1"/>
    <col min="8" max="9" width="16.42578125" style="63" customWidth="1"/>
    <col min="10" max="10" width="10.28515625" style="63" customWidth="1"/>
    <col min="11" max="1025" width="8.85546875" style="63" customWidth="1"/>
  </cols>
  <sheetData>
    <row r="1" spans="1:9" ht="13.15" customHeight="1">
      <c r="A1" s="150" t="s">
        <v>56</v>
      </c>
      <c r="B1" s="150"/>
      <c r="C1" s="150"/>
      <c r="D1" s="150"/>
      <c r="E1" s="150"/>
      <c r="F1" s="150"/>
      <c r="G1" s="150"/>
      <c r="H1" s="150"/>
      <c r="I1" s="150"/>
    </row>
    <row r="2" spans="1:9" ht="13.15" customHeight="1">
      <c r="A2" s="151" t="s">
        <v>57</v>
      </c>
      <c r="B2" s="151"/>
      <c r="C2" s="151"/>
      <c r="D2" s="151"/>
      <c r="E2" s="151"/>
      <c r="F2" s="151"/>
      <c r="G2" s="151"/>
      <c r="H2" s="151"/>
      <c r="I2" s="151"/>
    </row>
    <row r="3" spans="1:9" ht="13.15" customHeight="1">
      <c r="A3" s="152" t="s">
        <v>58</v>
      </c>
      <c r="B3" s="152"/>
      <c r="C3" s="152"/>
      <c r="D3" s="152"/>
      <c r="E3" s="152"/>
      <c r="F3" s="152"/>
      <c r="G3" s="152"/>
      <c r="H3" s="152"/>
      <c r="I3" s="152"/>
    </row>
    <row r="4" spans="1:9" ht="13.15" customHeight="1">
      <c r="A4" s="153" t="s">
        <v>59</v>
      </c>
      <c r="B4" s="153"/>
      <c r="C4" s="153"/>
      <c r="D4" s="153"/>
      <c r="E4" s="153"/>
      <c r="F4" s="153"/>
      <c r="G4" s="153"/>
      <c r="H4" s="153"/>
      <c r="I4" s="153"/>
    </row>
    <row r="5" spans="1:9" ht="30.6" customHeight="1">
      <c r="A5" s="154" t="s">
        <v>60</v>
      </c>
      <c r="B5" s="154"/>
      <c r="C5" s="154"/>
      <c r="D5" s="154"/>
      <c r="E5" s="154"/>
      <c r="F5" s="154"/>
      <c r="G5" s="64" t="s">
        <v>61</v>
      </c>
      <c r="H5" s="65" t="s">
        <v>62</v>
      </c>
      <c r="I5" s="65" t="s">
        <v>63</v>
      </c>
    </row>
    <row r="6" spans="1:9">
      <c r="A6" s="155">
        <v>1</v>
      </c>
      <c r="B6" s="155"/>
      <c r="C6" s="155"/>
      <c r="D6" s="155"/>
      <c r="E6" s="155"/>
      <c r="F6" s="155"/>
      <c r="G6" s="66">
        <v>2</v>
      </c>
      <c r="H6" s="65">
        <v>3</v>
      </c>
      <c r="I6" s="65">
        <v>4</v>
      </c>
    </row>
    <row r="7" spans="1:9">
      <c r="A7" s="156"/>
      <c r="B7" s="156"/>
      <c r="C7" s="156"/>
      <c r="D7" s="156"/>
      <c r="E7" s="156"/>
      <c r="F7" s="156"/>
      <c r="G7" s="156"/>
      <c r="H7" s="156"/>
      <c r="I7" s="156"/>
    </row>
    <row r="8" spans="1:9" ht="12.75" customHeight="1">
      <c r="A8" s="157" t="s">
        <v>64</v>
      </c>
      <c r="B8" s="157"/>
      <c r="C8" s="157"/>
      <c r="D8" s="157"/>
      <c r="E8" s="157"/>
      <c r="F8" s="157"/>
      <c r="G8" s="67">
        <v>1</v>
      </c>
      <c r="H8" s="68"/>
      <c r="I8" s="68"/>
    </row>
    <row r="9" spans="1:9" ht="12.75" customHeight="1">
      <c r="A9" s="158" t="s">
        <v>65</v>
      </c>
      <c r="B9" s="158"/>
      <c r="C9" s="158"/>
      <c r="D9" s="158"/>
      <c r="E9" s="158"/>
      <c r="F9" s="158"/>
      <c r="G9" s="69">
        <v>2</v>
      </c>
      <c r="H9" s="70">
        <f>H10+H17+H27+H38+H43</f>
        <v>474551114</v>
      </c>
      <c r="I9" s="70">
        <f>I10+I17+I27+I38+I43</f>
        <v>464314568</v>
      </c>
    </row>
    <row r="10" spans="1:9" ht="12.75" customHeight="1">
      <c r="A10" s="159" t="s">
        <v>66</v>
      </c>
      <c r="B10" s="159"/>
      <c r="C10" s="159"/>
      <c r="D10" s="159"/>
      <c r="E10" s="159"/>
      <c r="F10" s="159"/>
      <c r="G10" s="69">
        <v>3</v>
      </c>
      <c r="H10" s="70">
        <f>H11+H12+H13+H14+H15+H16</f>
        <v>724686</v>
      </c>
      <c r="I10" s="70">
        <f>I11+I12+I13+I14+I15+I16</f>
        <v>724686</v>
      </c>
    </row>
    <row r="11" spans="1:9" ht="12.75" customHeight="1">
      <c r="A11" s="160" t="s">
        <v>67</v>
      </c>
      <c r="B11" s="160"/>
      <c r="C11" s="160"/>
      <c r="D11" s="160"/>
      <c r="E11" s="160"/>
      <c r="F11" s="160"/>
      <c r="G11" s="67">
        <v>4</v>
      </c>
      <c r="H11" s="68"/>
      <c r="I11" s="68"/>
    </row>
    <row r="12" spans="1:9" ht="22.9" customHeight="1">
      <c r="A12" s="160" t="s">
        <v>68</v>
      </c>
      <c r="B12" s="160"/>
      <c r="C12" s="160"/>
      <c r="D12" s="160"/>
      <c r="E12" s="160"/>
      <c r="F12" s="160"/>
      <c r="G12" s="67">
        <v>5</v>
      </c>
      <c r="H12" s="68"/>
      <c r="I12" s="68"/>
    </row>
    <row r="13" spans="1:9" ht="12.75" customHeight="1">
      <c r="A13" s="160" t="s">
        <v>69</v>
      </c>
      <c r="B13" s="160"/>
      <c r="C13" s="160"/>
      <c r="D13" s="160"/>
      <c r="E13" s="160"/>
      <c r="F13" s="160"/>
      <c r="G13" s="67">
        <v>6</v>
      </c>
      <c r="H13" s="68">
        <v>724686</v>
      </c>
      <c r="I13" s="68">
        <v>724686</v>
      </c>
    </row>
    <row r="14" spans="1:9" ht="12.75" customHeight="1">
      <c r="A14" s="160" t="s">
        <v>70</v>
      </c>
      <c r="B14" s="160"/>
      <c r="C14" s="160"/>
      <c r="D14" s="160"/>
      <c r="E14" s="160"/>
      <c r="F14" s="160"/>
      <c r="G14" s="67">
        <v>7</v>
      </c>
      <c r="H14" s="68"/>
      <c r="I14" s="68"/>
    </row>
    <row r="15" spans="1:9" ht="12.75" customHeight="1">
      <c r="A15" s="160" t="s">
        <v>71</v>
      </c>
      <c r="B15" s="160"/>
      <c r="C15" s="160"/>
      <c r="D15" s="160"/>
      <c r="E15" s="160"/>
      <c r="F15" s="160"/>
      <c r="G15" s="67">
        <v>8</v>
      </c>
      <c r="H15" s="68"/>
      <c r="I15" s="68"/>
    </row>
    <row r="16" spans="1:9" ht="12.75" customHeight="1">
      <c r="A16" s="160" t="s">
        <v>72</v>
      </c>
      <c r="B16" s="160"/>
      <c r="C16" s="160"/>
      <c r="D16" s="160"/>
      <c r="E16" s="160"/>
      <c r="F16" s="160"/>
      <c r="G16" s="67">
        <v>9</v>
      </c>
      <c r="H16" s="68"/>
      <c r="I16" s="68"/>
    </row>
    <row r="17" spans="1:9" ht="12.75" customHeight="1">
      <c r="A17" s="159" t="s">
        <v>73</v>
      </c>
      <c r="B17" s="159"/>
      <c r="C17" s="159"/>
      <c r="D17" s="159"/>
      <c r="E17" s="159"/>
      <c r="F17" s="159"/>
      <c r="G17" s="69">
        <v>10</v>
      </c>
      <c r="H17" s="70">
        <f>H18+H19+H20+H21+H22+H23+H24+H25+H26</f>
        <v>392713028</v>
      </c>
      <c r="I17" s="70">
        <f>I18+I19+I20+I21+I22+I23+I24+I25+I26</f>
        <v>382501364</v>
      </c>
    </row>
    <row r="18" spans="1:9" ht="12.75" customHeight="1">
      <c r="A18" s="160" t="s">
        <v>74</v>
      </c>
      <c r="B18" s="160"/>
      <c r="C18" s="160"/>
      <c r="D18" s="160"/>
      <c r="E18" s="160"/>
      <c r="F18" s="160"/>
      <c r="G18" s="67">
        <v>11</v>
      </c>
      <c r="H18" s="68">
        <v>51643106</v>
      </c>
      <c r="I18" s="68">
        <v>51643106</v>
      </c>
    </row>
    <row r="19" spans="1:9" ht="12.75" customHeight="1">
      <c r="A19" s="160" t="s">
        <v>75</v>
      </c>
      <c r="B19" s="160"/>
      <c r="C19" s="160"/>
      <c r="D19" s="160"/>
      <c r="E19" s="160"/>
      <c r="F19" s="160"/>
      <c r="G19" s="67">
        <v>12</v>
      </c>
      <c r="H19" s="68">
        <v>283041279</v>
      </c>
      <c r="I19" s="68">
        <v>271448035</v>
      </c>
    </row>
    <row r="20" spans="1:9" ht="12.75" customHeight="1">
      <c r="A20" s="160" t="s">
        <v>76</v>
      </c>
      <c r="B20" s="160"/>
      <c r="C20" s="160"/>
      <c r="D20" s="160"/>
      <c r="E20" s="160"/>
      <c r="F20" s="160"/>
      <c r="G20" s="67">
        <v>13</v>
      </c>
      <c r="H20" s="68"/>
      <c r="I20" s="68"/>
    </row>
    <row r="21" spans="1:9" ht="12.75" customHeight="1">
      <c r="A21" s="160" t="s">
        <v>77</v>
      </c>
      <c r="B21" s="160"/>
      <c r="C21" s="160"/>
      <c r="D21" s="160"/>
      <c r="E21" s="160"/>
      <c r="F21" s="160"/>
      <c r="G21" s="67">
        <v>14</v>
      </c>
      <c r="H21" s="68">
        <v>21236140</v>
      </c>
      <c r="I21" s="68">
        <v>18792365</v>
      </c>
    </row>
    <row r="22" spans="1:9" ht="12.75" customHeight="1">
      <c r="A22" s="160" t="s">
        <v>78</v>
      </c>
      <c r="B22" s="160"/>
      <c r="C22" s="160"/>
      <c r="D22" s="160"/>
      <c r="E22" s="160"/>
      <c r="F22" s="160"/>
      <c r="G22" s="67">
        <v>15</v>
      </c>
      <c r="H22" s="68"/>
      <c r="I22" s="68"/>
    </row>
    <row r="23" spans="1:9" ht="12.75" customHeight="1">
      <c r="A23" s="160" t="s">
        <v>79</v>
      </c>
      <c r="B23" s="160"/>
      <c r="C23" s="160"/>
      <c r="D23" s="160"/>
      <c r="E23" s="160"/>
      <c r="F23" s="160"/>
      <c r="G23" s="67">
        <v>16</v>
      </c>
      <c r="H23" s="68">
        <v>2668838</v>
      </c>
      <c r="I23" s="68">
        <v>4028896</v>
      </c>
    </row>
    <row r="24" spans="1:9" ht="12.75" customHeight="1">
      <c r="A24" s="160" t="s">
        <v>80</v>
      </c>
      <c r="B24" s="160"/>
      <c r="C24" s="160"/>
      <c r="D24" s="160"/>
      <c r="E24" s="160"/>
      <c r="F24" s="160"/>
      <c r="G24" s="67">
        <v>17</v>
      </c>
      <c r="H24" s="68">
        <v>29192710</v>
      </c>
      <c r="I24" s="68">
        <v>31830414</v>
      </c>
    </row>
    <row r="25" spans="1:9" ht="12.75" customHeight="1">
      <c r="A25" s="160" t="s">
        <v>81</v>
      </c>
      <c r="B25" s="160"/>
      <c r="C25" s="160"/>
      <c r="D25" s="160"/>
      <c r="E25" s="160"/>
      <c r="F25" s="160"/>
      <c r="G25" s="67">
        <v>18</v>
      </c>
      <c r="H25" s="68">
        <v>168927</v>
      </c>
      <c r="I25" s="68">
        <v>168927</v>
      </c>
    </row>
    <row r="26" spans="1:9" ht="12.75" customHeight="1">
      <c r="A26" s="160" t="s">
        <v>82</v>
      </c>
      <c r="B26" s="160"/>
      <c r="C26" s="160"/>
      <c r="D26" s="160"/>
      <c r="E26" s="160"/>
      <c r="F26" s="160"/>
      <c r="G26" s="67">
        <v>19</v>
      </c>
      <c r="H26" s="68">
        <v>4762028</v>
      </c>
      <c r="I26" s="68">
        <v>4589621</v>
      </c>
    </row>
    <row r="27" spans="1:9" ht="12.75" customHeight="1">
      <c r="A27" s="159" t="s">
        <v>83</v>
      </c>
      <c r="B27" s="159"/>
      <c r="C27" s="159"/>
      <c r="D27" s="159"/>
      <c r="E27" s="159"/>
      <c r="F27" s="159"/>
      <c r="G27" s="69">
        <v>20</v>
      </c>
      <c r="H27" s="70">
        <f>SUM(H28:H37)</f>
        <v>80520215</v>
      </c>
      <c r="I27" s="70">
        <f>SUM(I28:I37)</f>
        <v>80495333</v>
      </c>
    </row>
    <row r="28" spans="1:9" ht="12.75" customHeight="1">
      <c r="A28" s="160" t="s">
        <v>84</v>
      </c>
      <c r="B28" s="160"/>
      <c r="C28" s="160"/>
      <c r="D28" s="160"/>
      <c r="E28" s="160"/>
      <c r="F28" s="160"/>
      <c r="G28" s="67">
        <v>21</v>
      </c>
      <c r="H28" s="68"/>
      <c r="I28" s="68"/>
    </row>
    <row r="29" spans="1:9" ht="12.75" customHeight="1">
      <c r="A29" s="160" t="s">
        <v>85</v>
      </c>
      <c r="B29" s="160"/>
      <c r="C29" s="160"/>
      <c r="D29" s="160"/>
      <c r="E29" s="160"/>
      <c r="F29" s="160"/>
      <c r="G29" s="67">
        <v>22</v>
      </c>
      <c r="H29" s="68"/>
      <c r="I29" s="68"/>
    </row>
    <row r="30" spans="1:9" ht="12.75" customHeight="1">
      <c r="A30" s="160" t="s">
        <v>86</v>
      </c>
      <c r="B30" s="160"/>
      <c r="C30" s="160"/>
      <c r="D30" s="160"/>
      <c r="E30" s="160"/>
      <c r="F30" s="160"/>
      <c r="G30" s="67">
        <v>23</v>
      </c>
      <c r="H30" s="68"/>
      <c r="I30" s="68"/>
    </row>
    <row r="31" spans="1:9" ht="24" customHeight="1">
      <c r="A31" s="160" t="s">
        <v>87</v>
      </c>
      <c r="B31" s="160"/>
      <c r="C31" s="160"/>
      <c r="D31" s="160"/>
      <c r="E31" s="160"/>
      <c r="F31" s="160"/>
      <c r="G31" s="67">
        <v>24</v>
      </c>
      <c r="H31" s="68"/>
      <c r="I31" s="68"/>
    </row>
    <row r="32" spans="1:9" ht="23.45" customHeight="1">
      <c r="A32" s="160" t="s">
        <v>88</v>
      </c>
      <c r="B32" s="160"/>
      <c r="C32" s="160"/>
      <c r="D32" s="160"/>
      <c r="E32" s="160"/>
      <c r="F32" s="160"/>
      <c r="G32" s="67">
        <v>25</v>
      </c>
      <c r="H32" s="68"/>
      <c r="I32" s="68"/>
    </row>
    <row r="33" spans="1:9" ht="21.6" customHeight="1">
      <c r="A33" s="160" t="s">
        <v>89</v>
      </c>
      <c r="B33" s="160"/>
      <c r="C33" s="160"/>
      <c r="D33" s="160"/>
      <c r="E33" s="160"/>
      <c r="F33" s="160"/>
      <c r="G33" s="67">
        <v>26</v>
      </c>
      <c r="H33" s="68"/>
      <c r="I33" s="68"/>
    </row>
    <row r="34" spans="1:9" ht="12.75" customHeight="1">
      <c r="A34" s="160" t="s">
        <v>90</v>
      </c>
      <c r="B34" s="160"/>
      <c r="C34" s="160"/>
      <c r="D34" s="160"/>
      <c r="E34" s="160"/>
      <c r="F34" s="160"/>
      <c r="G34" s="67">
        <v>27</v>
      </c>
      <c r="H34" s="68">
        <v>3017057</v>
      </c>
      <c r="I34" s="68">
        <v>3017057</v>
      </c>
    </row>
    <row r="35" spans="1:9" ht="12.75" customHeight="1">
      <c r="A35" s="160" t="s">
        <v>91</v>
      </c>
      <c r="B35" s="160"/>
      <c r="C35" s="160"/>
      <c r="D35" s="160"/>
      <c r="E35" s="160"/>
      <c r="F35" s="160"/>
      <c r="G35" s="67">
        <v>28</v>
      </c>
      <c r="H35" s="68">
        <v>77503158</v>
      </c>
      <c r="I35" s="68">
        <v>77478276</v>
      </c>
    </row>
    <row r="36" spans="1:9" ht="12.75" customHeight="1">
      <c r="A36" s="160" t="s">
        <v>92</v>
      </c>
      <c r="B36" s="160"/>
      <c r="C36" s="160"/>
      <c r="D36" s="160"/>
      <c r="E36" s="160"/>
      <c r="F36" s="160"/>
      <c r="G36" s="67">
        <v>29</v>
      </c>
      <c r="H36" s="68"/>
      <c r="I36" s="68"/>
    </row>
    <row r="37" spans="1:9" ht="12.75" customHeight="1">
      <c r="A37" s="160" t="s">
        <v>93</v>
      </c>
      <c r="B37" s="160"/>
      <c r="C37" s="160"/>
      <c r="D37" s="160"/>
      <c r="E37" s="160"/>
      <c r="F37" s="160"/>
      <c r="G37" s="67">
        <v>30</v>
      </c>
      <c r="H37" s="68"/>
      <c r="I37" s="68"/>
    </row>
    <row r="38" spans="1:9" ht="12.75" customHeight="1">
      <c r="A38" s="159" t="s">
        <v>94</v>
      </c>
      <c r="B38" s="159"/>
      <c r="C38" s="159"/>
      <c r="D38" s="159"/>
      <c r="E38" s="159"/>
      <c r="F38" s="159"/>
      <c r="G38" s="69">
        <v>31</v>
      </c>
      <c r="H38" s="70">
        <f>H39+H40+H41+H42</f>
        <v>0</v>
      </c>
      <c r="I38" s="70">
        <f>I39+I40+I41+I42</f>
        <v>0</v>
      </c>
    </row>
    <row r="39" spans="1:9" ht="12.75" customHeight="1">
      <c r="A39" s="160" t="s">
        <v>95</v>
      </c>
      <c r="B39" s="160"/>
      <c r="C39" s="160"/>
      <c r="D39" s="160"/>
      <c r="E39" s="160"/>
      <c r="F39" s="160"/>
      <c r="G39" s="67">
        <v>32</v>
      </c>
      <c r="H39" s="68"/>
      <c r="I39" s="68"/>
    </row>
    <row r="40" spans="1:9" ht="12.75" customHeight="1">
      <c r="A40" s="160" t="s">
        <v>96</v>
      </c>
      <c r="B40" s="160"/>
      <c r="C40" s="160"/>
      <c r="D40" s="160"/>
      <c r="E40" s="160"/>
      <c r="F40" s="160"/>
      <c r="G40" s="67">
        <v>33</v>
      </c>
      <c r="H40" s="68"/>
      <c r="I40" s="68"/>
    </row>
    <row r="41" spans="1:9" ht="12.75" customHeight="1">
      <c r="A41" s="160" t="s">
        <v>97</v>
      </c>
      <c r="B41" s="160"/>
      <c r="C41" s="160"/>
      <c r="D41" s="160"/>
      <c r="E41" s="160"/>
      <c r="F41" s="160"/>
      <c r="G41" s="67">
        <v>34</v>
      </c>
      <c r="H41" s="68"/>
      <c r="I41" s="68"/>
    </row>
    <row r="42" spans="1:9" ht="12.75" customHeight="1">
      <c r="A42" s="160" t="s">
        <v>98</v>
      </c>
      <c r="B42" s="160"/>
      <c r="C42" s="160"/>
      <c r="D42" s="160"/>
      <c r="E42" s="160"/>
      <c r="F42" s="160"/>
      <c r="G42" s="67">
        <v>35</v>
      </c>
      <c r="H42" s="68"/>
      <c r="I42" s="68"/>
    </row>
    <row r="43" spans="1:9" ht="12.75" customHeight="1">
      <c r="A43" s="160" t="s">
        <v>99</v>
      </c>
      <c r="B43" s="160"/>
      <c r="C43" s="160"/>
      <c r="D43" s="160"/>
      <c r="E43" s="160"/>
      <c r="F43" s="160"/>
      <c r="G43" s="67">
        <v>36</v>
      </c>
      <c r="H43" s="68">
        <v>593185</v>
      </c>
      <c r="I43" s="68">
        <v>593185</v>
      </c>
    </row>
    <row r="44" spans="1:9" ht="12.75" customHeight="1">
      <c r="A44" s="158" t="s">
        <v>100</v>
      </c>
      <c r="B44" s="158"/>
      <c r="C44" s="158"/>
      <c r="D44" s="158"/>
      <c r="E44" s="158"/>
      <c r="F44" s="158"/>
      <c r="G44" s="69">
        <v>37</v>
      </c>
      <c r="H44" s="70">
        <f>H45+H53+H60+H70</f>
        <v>164711717</v>
      </c>
      <c r="I44" s="70">
        <f>I45+I53+I60+I70</f>
        <v>177017259</v>
      </c>
    </row>
    <row r="45" spans="1:9" ht="12.75" customHeight="1">
      <c r="A45" s="159" t="s">
        <v>101</v>
      </c>
      <c r="B45" s="159"/>
      <c r="C45" s="159"/>
      <c r="D45" s="159"/>
      <c r="E45" s="159"/>
      <c r="F45" s="159"/>
      <c r="G45" s="69">
        <v>38</v>
      </c>
      <c r="H45" s="70">
        <f>SUM(H46:H52)</f>
        <v>2905287</v>
      </c>
      <c r="I45" s="70">
        <f>SUM(I46:I52)</f>
        <v>3125587</v>
      </c>
    </row>
    <row r="46" spans="1:9" ht="12.75" customHeight="1">
      <c r="A46" s="160" t="s">
        <v>102</v>
      </c>
      <c r="B46" s="160"/>
      <c r="C46" s="160"/>
      <c r="D46" s="160"/>
      <c r="E46" s="160"/>
      <c r="F46" s="160"/>
      <c r="G46" s="67">
        <v>39</v>
      </c>
      <c r="H46" s="68">
        <v>1948811</v>
      </c>
      <c r="I46" s="68">
        <v>2168469</v>
      </c>
    </row>
    <row r="47" spans="1:9" ht="12.75" customHeight="1">
      <c r="A47" s="160" t="s">
        <v>103</v>
      </c>
      <c r="B47" s="160"/>
      <c r="C47" s="160"/>
      <c r="D47" s="160"/>
      <c r="E47" s="160"/>
      <c r="F47" s="160"/>
      <c r="G47" s="67">
        <v>40</v>
      </c>
      <c r="H47" s="68"/>
      <c r="I47" s="68"/>
    </row>
    <row r="48" spans="1:9" ht="12.75" customHeight="1">
      <c r="A48" s="160" t="s">
        <v>104</v>
      </c>
      <c r="B48" s="160"/>
      <c r="C48" s="160"/>
      <c r="D48" s="160"/>
      <c r="E48" s="160"/>
      <c r="F48" s="160"/>
      <c r="G48" s="67">
        <v>41</v>
      </c>
      <c r="H48" s="68"/>
      <c r="I48" s="68"/>
    </row>
    <row r="49" spans="1:9" ht="12.75" customHeight="1">
      <c r="A49" s="160" t="s">
        <v>105</v>
      </c>
      <c r="B49" s="160"/>
      <c r="C49" s="160"/>
      <c r="D49" s="160"/>
      <c r="E49" s="160"/>
      <c r="F49" s="160"/>
      <c r="G49" s="67">
        <v>42</v>
      </c>
      <c r="H49" s="68"/>
      <c r="I49" s="68"/>
    </row>
    <row r="50" spans="1:9" ht="12.75" customHeight="1">
      <c r="A50" s="160" t="s">
        <v>106</v>
      </c>
      <c r="B50" s="160"/>
      <c r="C50" s="160"/>
      <c r="D50" s="160"/>
      <c r="E50" s="160"/>
      <c r="F50" s="160"/>
      <c r="G50" s="67">
        <v>43</v>
      </c>
      <c r="H50" s="68">
        <v>956476</v>
      </c>
      <c r="I50" s="68">
        <v>957118</v>
      </c>
    </row>
    <row r="51" spans="1:9" ht="12.75" customHeight="1">
      <c r="A51" s="160" t="s">
        <v>107</v>
      </c>
      <c r="B51" s="160"/>
      <c r="C51" s="160"/>
      <c r="D51" s="160"/>
      <c r="E51" s="160"/>
      <c r="F51" s="160"/>
      <c r="G51" s="67">
        <v>44</v>
      </c>
      <c r="H51" s="68"/>
      <c r="I51" s="68"/>
    </row>
    <row r="52" spans="1:9" ht="12.75" customHeight="1">
      <c r="A52" s="160" t="s">
        <v>108</v>
      </c>
      <c r="B52" s="160"/>
      <c r="C52" s="160"/>
      <c r="D52" s="160"/>
      <c r="E52" s="160"/>
      <c r="F52" s="160"/>
      <c r="G52" s="67">
        <v>45</v>
      </c>
      <c r="H52" s="68"/>
      <c r="I52" s="68"/>
    </row>
    <row r="53" spans="1:9" ht="12.75" customHeight="1">
      <c r="A53" s="159" t="s">
        <v>109</v>
      </c>
      <c r="B53" s="159"/>
      <c r="C53" s="159"/>
      <c r="D53" s="159"/>
      <c r="E53" s="159"/>
      <c r="F53" s="159"/>
      <c r="G53" s="69">
        <v>46</v>
      </c>
      <c r="H53" s="70">
        <f>SUM(H54:H59)</f>
        <v>14183390</v>
      </c>
      <c r="I53" s="70">
        <f>SUM(I54:I59)</f>
        <v>34764420</v>
      </c>
    </row>
    <row r="54" spans="1:9" ht="12.75" customHeight="1">
      <c r="A54" s="160" t="s">
        <v>110</v>
      </c>
      <c r="B54" s="160"/>
      <c r="C54" s="160"/>
      <c r="D54" s="160"/>
      <c r="E54" s="160"/>
      <c r="F54" s="160"/>
      <c r="G54" s="67">
        <v>47</v>
      </c>
      <c r="H54" s="68"/>
      <c r="I54" s="68"/>
    </row>
    <row r="55" spans="1:9" ht="12.75" customHeight="1">
      <c r="A55" s="160" t="s">
        <v>111</v>
      </c>
      <c r="B55" s="160"/>
      <c r="C55" s="160"/>
      <c r="D55" s="160"/>
      <c r="E55" s="160"/>
      <c r="F55" s="160"/>
      <c r="G55" s="67">
        <v>48</v>
      </c>
      <c r="H55" s="68"/>
      <c r="I55" s="68"/>
    </row>
    <row r="56" spans="1:9" ht="12.75" customHeight="1">
      <c r="A56" s="160" t="s">
        <v>112</v>
      </c>
      <c r="B56" s="160"/>
      <c r="C56" s="160"/>
      <c r="D56" s="160"/>
      <c r="E56" s="160"/>
      <c r="F56" s="160"/>
      <c r="G56" s="67">
        <v>49</v>
      </c>
      <c r="H56" s="68">
        <v>13840793</v>
      </c>
      <c r="I56" s="68">
        <v>13406654</v>
      </c>
    </row>
    <row r="57" spans="1:9" ht="12.75" customHeight="1">
      <c r="A57" s="160" t="s">
        <v>113</v>
      </c>
      <c r="B57" s="160"/>
      <c r="C57" s="160"/>
      <c r="D57" s="160"/>
      <c r="E57" s="160"/>
      <c r="F57" s="160"/>
      <c r="G57" s="67">
        <v>50</v>
      </c>
      <c r="H57" s="68">
        <v>105358</v>
      </c>
      <c r="I57" s="68">
        <v>21110330</v>
      </c>
    </row>
    <row r="58" spans="1:9" ht="12.75" customHeight="1">
      <c r="A58" s="160" t="s">
        <v>114</v>
      </c>
      <c r="B58" s="160"/>
      <c r="C58" s="160"/>
      <c r="D58" s="160"/>
      <c r="E58" s="160"/>
      <c r="F58" s="160"/>
      <c r="G58" s="67">
        <v>51</v>
      </c>
      <c r="H58" s="68">
        <v>237239</v>
      </c>
      <c r="I58" s="68">
        <v>247436</v>
      </c>
    </row>
    <row r="59" spans="1:9" ht="12.75" customHeight="1">
      <c r="A59" s="160" t="s">
        <v>115</v>
      </c>
      <c r="B59" s="160"/>
      <c r="C59" s="160"/>
      <c r="D59" s="160"/>
      <c r="E59" s="160"/>
      <c r="F59" s="160"/>
      <c r="G59" s="67">
        <v>52</v>
      </c>
      <c r="H59" s="68"/>
      <c r="I59" s="68"/>
    </row>
    <row r="60" spans="1:9" ht="12.75" customHeight="1">
      <c r="A60" s="159" t="s">
        <v>116</v>
      </c>
      <c r="B60" s="159"/>
      <c r="C60" s="159"/>
      <c r="D60" s="159"/>
      <c r="E60" s="159"/>
      <c r="F60" s="159"/>
      <c r="G60" s="69">
        <v>53</v>
      </c>
      <c r="H60" s="70">
        <f>SUM(H61:H69)</f>
        <v>88563519</v>
      </c>
      <c r="I60" s="70">
        <f>SUM(I61:I69)</f>
        <v>88555912</v>
      </c>
    </row>
    <row r="61" spans="1:9" ht="12.75" customHeight="1">
      <c r="A61" s="160" t="s">
        <v>84</v>
      </c>
      <c r="B61" s="160"/>
      <c r="C61" s="160"/>
      <c r="D61" s="160"/>
      <c r="E61" s="160"/>
      <c r="F61" s="160"/>
      <c r="G61" s="67">
        <v>54</v>
      </c>
      <c r="H61" s="68"/>
      <c r="I61" s="68"/>
    </row>
    <row r="62" spans="1:9" ht="27.6" customHeight="1">
      <c r="A62" s="160" t="s">
        <v>85</v>
      </c>
      <c r="B62" s="160"/>
      <c r="C62" s="160"/>
      <c r="D62" s="160"/>
      <c r="E62" s="160"/>
      <c r="F62" s="160"/>
      <c r="G62" s="67">
        <v>55</v>
      </c>
      <c r="H62" s="68"/>
      <c r="I62" s="68"/>
    </row>
    <row r="63" spans="1:9" ht="12.75" customHeight="1">
      <c r="A63" s="160" t="s">
        <v>86</v>
      </c>
      <c r="B63" s="160"/>
      <c r="C63" s="160"/>
      <c r="D63" s="160"/>
      <c r="E63" s="160"/>
      <c r="F63" s="160"/>
      <c r="G63" s="67">
        <v>56</v>
      </c>
      <c r="H63" s="68"/>
      <c r="I63" s="68"/>
    </row>
    <row r="64" spans="1:9" ht="25.9" customHeight="1">
      <c r="A64" s="160" t="s">
        <v>117</v>
      </c>
      <c r="B64" s="160"/>
      <c r="C64" s="160"/>
      <c r="D64" s="160"/>
      <c r="E64" s="160"/>
      <c r="F64" s="160"/>
      <c r="G64" s="67">
        <v>57</v>
      </c>
      <c r="H64" s="68"/>
      <c r="I64" s="68"/>
    </row>
    <row r="65" spans="1:9" ht="21.6" customHeight="1">
      <c r="A65" s="160" t="s">
        <v>88</v>
      </c>
      <c r="B65" s="160"/>
      <c r="C65" s="160"/>
      <c r="D65" s="160"/>
      <c r="E65" s="160"/>
      <c r="F65" s="160"/>
      <c r="G65" s="67">
        <v>58</v>
      </c>
      <c r="H65" s="68"/>
      <c r="I65" s="68"/>
    </row>
    <row r="66" spans="1:9" ht="21.6" customHeight="1">
      <c r="A66" s="160" t="s">
        <v>89</v>
      </c>
      <c r="B66" s="160"/>
      <c r="C66" s="160"/>
      <c r="D66" s="160"/>
      <c r="E66" s="160"/>
      <c r="F66" s="160"/>
      <c r="G66" s="67">
        <v>59</v>
      </c>
      <c r="H66" s="68"/>
      <c r="I66" s="68"/>
    </row>
    <row r="67" spans="1:9" ht="12.75" customHeight="1">
      <c r="A67" s="160" t="s">
        <v>90</v>
      </c>
      <c r="B67" s="160"/>
      <c r="C67" s="160"/>
      <c r="D67" s="160"/>
      <c r="E67" s="160"/>
      <c r="F67" s="160"/>
      <c r="G67" s="67">
        <v>60</v>
      </c>
      <c r="H67" s="68">
        <v>88241790</v>
      </c>
      <c r="I67" s="68">
        <v>88241789</v>
      </c>
    </row>
    <row r="68" spans="1:9" ht="12.75" customHeight="1">
      <c r="A68" s="160" t="s">
        <v>91</v>
      </c>
      <c r="B68" s="160"/>
      <c r="C68" s="160"/>
      <c r="D68" s="160"/>
      <c r="E68" s="160"/>
      <c r="F68" s="160"/>
      <c r="G68" s="67">
        <v>61</v>
      </c>
      <c r="H68" s="68">
        <v>321729</v>
      </c>
      <c r="I68" s="68">
        <v>314123</v>
      </c>
    </row>
    <row r="69" spans="1:9" ht="12.75" customHeight="1">
      <c r="A69" s="160" t="s">
        <v>118</v>
      </c>
      <c r="B69" s="160"/>
      <c r="C69" s="160"/>
      <c r="D69" s="160"/>
      <c r="E69" s="160"/>
      <c r="F69" s="160"/>
      <c r="G69" s="67">
        <v>62</v>
      </c>
      <c r="H69" s="68"/>
      <c r="I69" s="68"/>
    </row>
    <row r="70" spans="1:9" ht="12.75" customHeight="1">
      <c r="A70" s="160" t="s">
        <v>119</v>
      </c>
      <c r="B70" s="160"/>
      <c r="C70" s="160"/>
      <c r="D70" s="160"/>
      <c r="E70" s="160"/>
      <c r="F70" s="160"/>
      <c r="G70" s="67">
        <v>63</v>
      </c>
      <c r="H70" s="68">
        <v>59059521</v>
      </c>
      <c r="I70" s="68">
        <v>50571340</v>
      </c>
    </row>
    <row r="71" spans="1:9" ht="12.75" customHeight="1">
      <c r="A71" s="157" t="s">
        <v>120</v>
      </c>
      <c r="B71" s="157"/>
      <c r="C71" s="157"/>
      <c r="D71" s="157"/>
      <c r="E71" s="157"/>
      <c r="F71" s="157"/>
      <c r="G71" s="67">
        <v>64</v>
      </c>
      <c r="H71" s="68">
        <v>261374</v>
      </c>
      <c r="I71" s="68">
        <v>702355</v>
      </c>
    </row>
    <row r="72" spans="1:9" ht="12.75" customHeight="1">
      <c r="A72" s="158" t="s">
        <v>121</v>
      </c>
      <c r="B72" s="158"/>
      <c r="C72" s="158"/>
      <c r="D72" s="158"/>
      <c r="E72" s="158"/>
      <c r="F72" s="158"/>
      <c r="G72" s="69">
        <v>65</v>
      </c>
      <c r="H72" s="70">
        <f>H8+H9+H44+H71</f>
        <v>639524205</v>
      </c>
      <c r="I72" s="70">
        <f>I8+I9+I44+I71</f>
        <v>642034182</v>
      </c>
    </row>
    <row r="73" spans="1:9" ht="12.75" customHeight="1">
      <c r="A73" s="157" t="s">
        <v>122</v>
      </c>
      <c r="B73" s="157"/>
      <c r="C73" s="157"/>
      <c r="D73" s="157"/>
      <c r="E73" s="157"/>
      <c r="F73" s="157"/>
      <c r="G73" s="67">
        <v>66</v>
      </c>
      <c r="H73" s="68">
        <v>3084485</v>
      </c>
      <c r="I73" s="68"/>
    </row>
    <row r="74" spans="1:9" ht="13.15" customHeight="1">
      <c r="A74" s="161" t="s">
        <v>123</v>
      </c>
      <c r="B74" s="161"/>
      <c r="C74" s="161"/>
      <c r="D74" s="161"/>
      <c r="E74" s="161"/>
      <c r="F74" s="161"/>
      <c r="G74" s="161"/>
      <c r="H74" s="161"/>
      <c r="I74" s="161"/>
    </row>
    <row r="75" spans="1:9" ht="12.75" customHeight="1">
      <c r="A75" s="158" t="s">
        <v>124</v>
      </c>
      <c r="B75" s="158"/>
      <c r="C75" s="158"/>
      <c r="D75" s="158"/>
      <c r="E75" s="158"/>
      <c r="F75" s="158"/>
      <c r="G75" s="69">
        <v>67</v>
      </c>
      <c r="H75" s="70">
        <f>H76+H77+H78+H84+H85+H89+H92+H95</f>
        <v>431028302</v>
      </c>
      <c r="I75" s="70">
        <f>I76+I77+I78+I84+I85+I89+I92+I95</f>
        <v>405486038</v>
      </c>
    </row>
    <row r="76" spans="1:9" ht="12.75" customHeight="1">
      <c r="A76" s="160" t="s">
        <v>125</v>
      </c>
      <c r="B76" s="160"/>
      <c r="C76" s="160"/>
      <c r="D76" s="160"/>
      <c r="E76" s="160"/>
      <c r="F76" s="160"/>
      <c r="G76" s="67">
        <v>68</v>
      </c>
      <c r="H76" s="68">
        <v>212718480</v>
      </c>
      <c r="I76" s="68">
        <v>212718480</v>
      </c>
    </row>
    <row r="77" spans="1:9" ht="12.75" customHeight="1">
      <c r="A77" s="160" t="s">
        <v>126</v>
      </c>
      <c r="B77" s="160"/>
      <c r="C77" s="160"/>
      <c r="D77" s="160"/>
      <c r="E77" s="160"/>
      <c r="F77" s="160"/>
      <c r="G77" s="67">
        <v>69</v>
      </c>
      <c r="H77" s="68">
        <v>43664339</v>
      </c>
      <c r="I77" s="68">
        <v>43664339</v>
      </c>
    </row>
    <row r="78" spans="1:9" ht="12.75" customHeight="1">
      <c r="A78" s="159" t="s">
        <v>127</v>
      </c>
      <c r="B78" s="159"/>
      <c r="C78" s="159"/>
      <c r="D78" s="159"/>
      <c r="E78" s="159"/>
      <c r="F78" s="159"/>
      <c r="G78" s="69">
        <v>70</v>
      </c>
      <c r="H78" s="70">
        <f>SUM(H79:H83)</f>
        <v>186680</v>
      </c>
      <c r="I78" s="70">
        <f>SUM(I79:I83)</f>
        <v>186680</v>
      </c>
    </row>
    <row r="79" spans="1:9" ht="12.75" customHeight="1">
      <c r="A79" s="160" t="s">
        <v>128</v>
      </c>
      <c r="B79" s="160"/>
      <c r="C79" s="160"/>
      <c r="D79" s="160"/>
      <c r="E79" s="160"/>
      <c r="F79" s="160"/>
      <c r="G79" s="67">
        <v>71</v>
      </c>
      <c r="H79" s="68">
        <v>186680</v>
      </c>
      <c r="I79" s="68">
        <v>186680</v>
      </c>
    </row>
    <row r="80" spans="1:9" ht="12.75" customHeight="1">
      <c r="A80" s="160" t="s">
        <v>129</v>
      </c>
      <c r="B80" s="160"/>
      <c r="C80" s="160"/>
      <c r="D80" s="160"/>
      <c r="E80" s="160"/>
      <c r="F80" s="160"/>
      <c r="G80" s="67">
        <v>72</v>
      </c>
      <c r="H80" s="68">
        <v>358226</v>
      </c>
      <c r="I80" s="68">
        <v>358226</v>
      </c>
    </row>
    <row r="81" spans="1:9" ht="12.75" customHeight="1">
      <c r="A81" s="160" t="s">
        <v>130</v>
      </c>
      <c r="B81" s="160"/>
      <c r="C81" s="160"/>
      <c r="D81" s="160"/>
      <c r="E81" s="160"/>
      <c r="F81" s="160"/>
      <c r="G81" s="67">
        <v>73</v>
      </c>
      <c r="H81" s="68">
        <v>-358226</v>
      </c>
      <c r="I81" s="68">
        <v>-358226</v>
      </c>
    </row>
    <row r="82" spans="1:9" ht="12.75" customHeight="1">
      <c r="A82" s="160" t="s">
        <v>131</v>
      </c>
      <c r="B82" s="160"/>
      <c r="C82" s="160"/>
      <c r="D82" s="160"/>
      <c r="E82" s="160"/>
      <c r="F82" s="160"/>
      <c r="G82" s="67">
        <v>74</v>
      </c>
      <c r="H82" s="68"/>
      <c r="I82" s="68"/>
    </row>
    <row r="83" spans="1:9" ht="12.75" customHeight="1">
      <c r="A83" s="160" t="s">
        <v>132</v>
      </c>
      <c r="B83" s="160"/>
      <c r="C83" s="160"/>
      <c r="D83" s="160"/>
      <c r="E83" s="160"/>
      <c r="F83" s="160"/>
      <c r="G83" s="67">
        <v>75</v>
      </c>
      <c r="H83" s="68"/>
      <c r="I83" s="68"/>
    </row>
    <row r="84" spans="1:9" ht="12.75" customHeight="1">
      <c r="A84" s="162" t="s">
        <v>133</v>
      </c>
      <c r="B84" s="162"/>
      <c r="C84" s="162"/>
      <c r="D84" s="162"/>
      <c r="E84" s="162"/>
      <c r="F84" s="162"/>
      <c r="G84" s="71">
        <v>76</v>
      </c>
      <c r="H84" s="72">
        <v>-2702289</v>
      </c>
      <c r="I84" s="72">
        <v>-2702289</v>
      </c>
    </row>
    <row r="85" spans="1:9" ht="12.75" customHeight="1">
      <c r="A85" s="159" t="s">
        <v>134</v>
      </c>
      <c r="B85" s="159"/>
      <c r="C85" s="159"/>
      <c r="D85" s="159"/>
      <c r="E85" s="159"/>
      <c r="F85" s="159"/>
      <c r="G85" s="69">
        <v>77</v>
      </c>
      <c r="H85" s="70">
        <f>H86+H87+H88</f>
        <v>0</v>
      </c>
      <c r="I85" s="70">
        <f>I86+I87+I88</f>
        <v>0</v>
      </c>
    </row>
    <row r="86" spans="1:9" ht="12.75" customHeight="1">
      <c r="A86" s="160" t="s">
        <v>135</v>
      </c>
      <c r="B86" s="160"/>
      <c r="C86" s="160"/>
      <c r="D86" s="160"/>
      <c r="E86" s="160"/>
      <c r="F86" s="160"/>
      <c r="G86" s="67">
        <v>78</v>
      </c>
      <c r="H86" s="68"/>
      <c r="I86" s="68"/>
    </row>
    <row r="87" spans="1:9" ht="12.75" customHeight="1">
      <c r="A87" s="160" t="s">
        <v>136</v>
      </c>
      <c r="B87" s="160"/>
      <c r="C87" s="160"/>
      <c r="D87" s="160"/>
      <c r="E87" s="160"/>
      <c r="F87" s="160"/>
      <c r="G87" s="67">
        <v>79</v>
      </c>
      <c r="H87" s="68"/>
      <c r="I87" s="68"/>
    </row>
    <row r="88" spans="1:9" ht="12.75" customHeight="1">
      <c r="A88" s="160" t="s">
        <v>137</v>
      </c>
      <c r="B88" s="160"/>
      <c r="C88" s="160"/>
      <c r="D88" s="160"/>
      <c r="E88" s="160"/>
      <c r="F88" s="160"/>
      <c r="G88" s="67">
        <v>80</v>
      </c>
      <c r="H88" s="68"/>
      <c r="I88" s="68"/>
    </row>
    <row r="89" spans="1:9" ht="12.75" customHeight="1">
      <c r="A89" s="159" t="s">
        <v>138</v>
      </c>
      <c r="B89" s="159"/>
      <c r="C89" s="159"/>
      <c r="D89" s="159"/>
      <c r="E89" s="159"/>
      <c r="F89" s="159"/>
      <c r="G89" s="69">
        <v>81</v>
      </c>
      <c r="H89" s="70">
        <f>H90-H91</f>
        <v>120991360</v>
      </c>
      <c r="I89" s="70">
        <f>I90-I91</f>
        <v>177161092</v>
      </c>
    </row>
    <row r="90" spans="1:9" ht="12.75" customHeight="1">
      <c r="A90" s="160" t="s">
        <v>139</v>
      </c>
      <c r="B90" s="160"/>
      <c r="C90" s="160"/>
      <c r="D90" s="160"/>
      <c r="E90" s="160"/>
      <c r="F90" s="160"/>
      <c r="G90" s="67">
        <v>82</v>
      </c>
      <c r="H90" s="68">
        <v>120991360</v>
      </c>
      <c r="I90" s="68">
        <v>177161092</v>
      </c>
    </row>
    <row r="91" spans="1:9" ht="12.75" customHeight="1">
      <c r="A91" s="160" t="s">
        <v>140</v>
      </c>
      <c r="B91" s="160"/>
      <c r="C91" s="160"/>
      <c r="D91" s="160"/>
      <c r="E91" s="160"/>
      <c r="F91" s="160"/>
      <c r="G91" s="67">
        <v>83</v>
      </c>
      <c r="H91" s="68"/>
      <c r="I91" s="68"/>
    </row>
    <row r="92" spans="1:9" ht="12.75" customHeight="1">
      <c r="A92" s="159" t="s">
        <v>141</v>
      </c>
      <c r="B92" s="159"/>
      <c r="C92" s="159"/>
      <c r="D92" s="159"/>
      <c r="E92" s="159"/>
      <c r="F92" s="159"/>
      <c r="G92" s="69">
        <v>84</v>
      </c>
      <c r="H92" s="70">
        <f>H93-H94</f>
        <v>56169732</v>
      </c>
      <c r="I92" s="70">
        <f>I93-I94</f>
        <v>-25542264</v>
      </c>
    </row>
    <row r="93" spans="1:9" ht="12.75" customHeight="1">
      <c r="A93" s="160" t="s">
        <v>142</v>
      </c>
      <c r="B93" s="160"/>
      <c r="C93" s="160"/>
      <c r="D93" s="160"/>
      <c r="E93" s="160"/>
      <c r="F93" s="160"/>
      <c r="G93" s="67">
        <v>85</v>
      </c>
      <c r="H93" s="68">
        <v>56169732</v>
      </c>
      <c r="I93" s="68"/>
    </row>
    <row r="94" spans="1:9" ht="12.75" customHeight="1">
      <c r="A94" s="160" t="s">
        <v>143</v>
      </c>
      <c r="B94" s="160"/>
      <c r="C94" s="160"/>
      <c r="D94" s="160"/>
      <c r="E94" s="160"/>
      <c r="F94" s="160"/>
      <c r="G94" s="67">
        <v>86</v>
      </c>
      <c r="H94" s="68"/>
      <c r="I94" s="68">
        <v>25542264</v>
      </c>
    </row>
    <row r="95" spans="1:9" ht="12.75" customHeight="1">
      <c r="A95" s="160" t="s">
        <v>144</v>
      </c>
      <c r="B95" s="160"/>
      <c r="C95" s="160"/>
      <c r="D95" s="160"/>
      <c r="E95" s="160"/>
      <c r="F95" s="160"/>
      <c r="G95" s="67">
        <v>87</v>
      </c>
      <c r="H95" s="68"/>
      <c r="I95" s="68"/>
    </row>
    <row r="96" spans="1:9" ht="12.75" customHeight="1">
      <c r="A96" s="158" t="s">
        <v>145</v>
      </c>
      <c r="B96" s="158"/>
      <c r="C96" s="158"/>
      <c r="D96" s="158"/>
      <c r="E96" s="158"/>
      <c r="F96" s="158"/>
      <c r="G96" s="69">
        <v>88</v>
      </c>
      <c r="H96" s="70">
        <f>SUM(H97:H102)</f>
        <v>0</v>
      </c>
      <c r="I96" s="70">
        <f>SUM(I97:I102)</f>
        <v>0</v>
      </c>
    </row>
    <row r="97" spans="1:9" ht="12.75" customHeight="1">
      <c r="A97" s="160" t="s">
        <v>146</v>
      </c>
      <c r="B97" s="160"/>
      <c r="C97" s="160"/>
      <c r="D97" s="160"/>
      <c r="E97" s="160"/>
      <c r="F97" s="160"/>
      <c r="G97" s="67">
        <v>89</v>
      </c>
      <c r="H97" s="68"/>
      <c r="I97" s="68"/>
    </row>
    <row r="98" spans="1:9" ht="12.75" customHeight="1">
      <c r="A98" s="160" t="s">
        <v>147</v>
      </c>
      <c r="B98" s="160"/>
      <c r="C98" s="160"/>
      <c r="D98" s="160"/>
      <c r="E98" s="160"/>
      <c r="F98" s="160"/>
      <c r="G98" s="67">
        <v>90</v>
      </c>
      <c r="H98" s="68"/>
      <c r="I98" s="68"/>
    </row>
    <row r="99" spans="1:9" ht="12.75" customHeight="1">
      <c r="A99" s="160" t="s">
        <v>148</v>
      </c>
      <c r="B99" s="160"/>
      <c r="C99" s="160"/>
      <c r="D99" s="160"/>
      <c r="E99" s="160"/>
      <c r="F99" s="160"/>
      <c r="G99" s="67">
        <v>91</v>
      </c>
      <c r="H99" s="68"/>
      <c r="I99" s="68"/>
    </row>
    <row r="100" spans="1:9" ht="12.75" customHeight="1">
      <c r="A100" s="160" t="s">
        <v>149</v>
      </c>
      <c r="B100" s="160"/>
      <c r="C100" s="160"/>
      <c r="D100" s="160"/>
      <c r="E100" s="160"/>
      <c r="F100" s="160"/>
      <c r="G100" s="67">
        <v>92</v>
      </c>
      <c r="H100" s="68"/>
      <c r="I100" s="68"/>
    </row>
    <row r="101" spans="1:9" ht="12.75" customHeight="1">
      <c r="A101" s="160" t="s">
        <v>150</v>
      </c>
      <c r="B101" s="160"/>
      <c r="C101" s="160"/>
      <c r="D101" s="160"/>
      <c r="E101" s="160"/>
      <c r="F101" s="160"/>
      <c r="G101" s="67">
        <v>93</v>
      </c>
      <c r="H101" s="68"/>
      <c r="I101" s="68"/>
    </row>
    <row r="102" spans="1:9" ht="12.75" customHeight="1">
      <c r="A102" s="160" t="s">
        <v>151</v>
      </c>
      <c r="B102" s="160"/>
      <c r="C102" s="160"/>
      <c r="D102" s="160"/>
      <c r="E102" s="160"/>
      <c r="F102" s="160"/>
      <c r="G102" s="67">
        <v>94</v>
      </c>
      <c r="H102" s="68"/>
      <c r="I102" s="68"/>
    </row>
    <row r="103" spans="1:9" ht="12.75" customHeight="1">
      <c r="A103" s="158" t="s">
        <v>152</v>
      </c>
      <c r="B103" s="158"/>
      <c r="C103" s="158"/>
      <c r="D103" s="158"/>
      <c r="E103" s="158"/>
      <c r="F103" s="158"/>
      <c r="G103" s="69">
        <v>95</v>
      </c>
      <c r="H103" s="70">
        <f>SUM(H104:H114)</f>
        <v>175314746</v>
      </c>
      <c r="I103" s="70">
        <f>SUM(I104:I114)</f>
        <v>194007005</v>
      </c>
    </row>
    <row r="104" spans="1:9" ht="12.75" customHeight="1">
      <c r="A104" s="160" t="s">
        <v>153</v>
      </c>
      <c r="B104" s="160"/>
      <c r="C104" s="160"/>
      <c r="D104" s="160"/>
      <c r="E104" s="160"/>
      <c r="F104" s="160"/>
      <c r="G104" s="67">
        <v>96</v>
      </c>
      <c r="H104" s="68"/>
      <c r="I104" s="68"/>
    </row>
    <row r="105" spans="1:9" ht="24.6" customHeight="1">
      <c r="A105" s="160" t="s">
        <v>154</v>
      </c>
      <c r="B105" s="160"/>
      <c r="C105" s="160"/>
      <c r="D105" s="160"/>
      <c r="E105" s="160"/>
      <c r="F105" s="160"/>
      <c r="G105" s="67">
        <v>97</v>
      </c>
      <c r="H105" s="68"/>
      <c r="I105" s="68"/>
    </row>
    <row r="106" spans="1:9" ht="12.75" customHeight="1">
      <c r="A106" s="160" t="s">
        <v>155</v>
      </c>
      <c r="B106" s="160"/>
      <c r="C106" s="160"/>
      <c r="D106" s="160"/>
      <c r="E106" s="160"/>
      <c r="F106" s="160"/>
      <c r="G106" s="67">
        <v>98</v>
      </c>
      <c r="H106" s="68"/>
      <c r="I106" s="68"/>
    </row>
    <row r="107" spans="1:9" ht="21.6" customHeight="1">
      <c r="A107" s="160" t="s">
        <v>156</v>
      </c>
      <c r="B107" s="160"/>
      <c r="C107" s="160"/>
      <c r="D107" s="160"/>
      <c r="E107" s="160"/>
      <c r="F107" s="160"/>
      <c r="G107" s="67">
        <v>99</v>
      </c>
      <c r="H107" s="68"/>
      <c r="I107" s="68"/>
    </row>
    <row r="108" spans="1:9" ht="12.75" customHeight="1">
      <c r="A108" s="160" t="s">
        <v>157</v>
      </c>
      <c r="B108" s="160"/>
      <c r="C108" s="160"/>
      <c r="D108" s="160"/>
      <c r="E108" s="160"/>
      <c r="F108" s="160"/>
      <c r="G108" s="67">
        <v>100</v>
      </c>
      <c r="H108" s="68"/>
      <c r="I108" s="68"/>
    </row>
    <row r="109" spans="1:9" ht="12.75" customHeight="1">
      <c r="A109" s="160" t="s">
        <v>158</v>
      </c>
      <c r="B109" s="160"/>
      <c r="C109" s="160"/>
      <c r="D109" s="160"/>
      <c r="E109" s="160"/>
      <c r="F109" s="160"/>
      <c r="G109" s="67">
        <v>101</v>
      </c>
      <c r="H109" s="68">
        <v>175314746</v>
      </c>
      <c r="I109" s="68">
        <v>194007005</v>
      </c>
    </row>
    <row r="110" spans="1:9" ht="12.75" customHeight="1">
      <c r="A110" s="160" t="s">
        <v>159</v>
      </c>
      <c r="B110" s="160"/>
      <c r="C110" s="160"/>
      <c r="D110" s="160"/>
      <c r="E110" s="160"/>
      <c r="F110" s="160"/>
      <c r="G110" s="67">
        <v>102</v>
      </c>
      <c r="H110" s="68"/>
      <c r="I110" s="68"/>
    </row>
    <row r="111" spans="1:9" ht="12.75" customHeight="1">
      <c r="A111" s="160" t="s">
        <v>160</v>
      </c>
      <c r="B111" s="160"/>
      <c r="C111" s="160"/>
      <c r="D111" s="160"/>
      <c r="E111" s="160"/>
      <c r="F111" s="160"/>
      <c r="G111" s="67">
        <v>103</v>
      </c>
      <c r="H111" s="68"/>
      <c r="I111" s="68"/>
    </row>
    <row r="112" spans="1:9" ht="12.75" customHeight="1">
      <c r="A112" s="160" t="s">
        <v>161</v>
      </c>
      <c r="B112" s="160"/>
      <c r="C112" s="160"/>
      <c r="D112" s="160"/>
      <c r="E112" s="160"/>
      <c r="F112" s="160"/>
      <c r="G112" s="67">
        <v>104</v>
      </c>
      <c r="H112" s="68"/>
      <c r="I112" s="68"/>
    </row>
    <row r="113" spans="1:9" ht="12.75" customHeight="1">
      <c r="A113" s="160" t="s">
        <v>162</v>
      </c>
      <c r="B113" s="160"/>
      <c r="C113" s="160"/>
      <c r="D113" s="160"/>
      <c r="E113" s="160"/>
      <c r="F113" s="160"/>
      <c r="G113" s="67">
        <v>105</v>
      </c>
      <c r="H113" s="68"/>
      <c r="I113" s="68"/>
    </row>
    <row r="114" spans="1:9" ht="12.75" customHeight="1">
      <c r="A114" s="160" t="s">
        <v>163</v>
      </c>
      <c r="B114" s="160"/>
      <c r="C114" s="160"/>
      <c r="D114" s="160"/>
      <c r="E114" s="160"/>
      <c r="F114" s="160"/>
      <c r="G114" s="67">
        <v>106</v>
      </c>
      <c r="H114" s="68"/>
      <c r="I114" s="68"/>
    </row>
    <row r="115" spans="1:9" ht="12.75" customHeight="1">
      <c r="A115" s="158" t="s">
        <v>164</v>
      </c>
      <c r="B115" s="158"/>
      <c r="C115" s="158"/>
      <c r="D115" s="158"/>
      <c r="E115" s="158"/>
      <c r="F115" s="158"/>
      <c r="G115" s="69">
        <v>107</v>
      </c>
      <c r="H115" s="70">
        <f>SUM(H116:H129)</f>
        <v>29316760</v>
      </c>
      <c r="I115" s="70">
        <f>SUM(I116:I129)</f>
        <v>32099376</v>
      </c>
    </row>
    <row r="116" spans="1:9" ht="12.75" customHeight="1">
      <c r="A116" s="160" t="s">
        <v>153</v>
      </c>
      <c r="B116" s="160"/>
      <c r="C116" s="160"/>
      <c r="D116" s="160"/>
      <c r="E116" s="160"/>
      <c r="F116" s="160"/>
      <c r="G116" s="67">
        <v>108</v>
      </c>
      <c r="H116" s="68"/>
      <c r="I116" s="68"/>
    </row>
    <row r="117" spans="1:9" ht="22.15" customHeight="1">
      <c r="A117" s="160" t="s">
        <v>154</v>
      </c>
      <c r="B117" s="160"/>
      <c r="C117" s="160"/>
      <c r="D117" s="160"/>
      <c r="E117" s="160"/>
      <c r="F117" s="160"/>
      <c r="G117" s="67">
        <v>109</v>
      </c>
      <c r="H117" s="68"/>
      <c r="I117" s="68"/>
    </row>
    <row r="118" spans="1:9" ht="12.75" customHeight="1">
      <c r="A118" s="160" t="s">
        <v>155</v>
      </c>
      <c r="B118" s="160"/>
      <c r="C118" s="160"/>
      <c r="D118" s="160"/>
      <c r="E118" s="160"/>
      <c r="F118" s="160"/>
      <c r="G118" s="67">
        <v>110</v>
      </c>
      <c r="H118" s="68"/>
      <c r="I118" s="68"/>
    </row>
    <row r="119" spans="1:9" ht="23.45" customHeight="1">
      <c r="A119" s="160" t="s">
        <v>156</v>
      </c>
      <c r="B119" s="160"/>
      <c r="C119" s="160"/>
      <c r="D119" s="160"/>
      <c r="E119" s="160"/>
      <c r="F119" s="160"/>
      <c r="G119" s="67">
        <v>111</v>
      </c>
      <c r="H119" s="68"/>
      <c r="I119" s="68"/>
    </row>
    <row r="120" spans="1:9" ht="12.75" customHeight="1">
      <c r="A120" s="160" t="s">
        <v>157</v>
      </c>
      <c r="B120" s="160"/>
      <c r="C120" s="160"/>
      <c r="D120" s="160"/>
      <c r="E120" s="160"/>
      <c r="F120" s="160"/>
      <c r="G120" s="67">
        <v>112</v>
      </c>
      <c r="H120" s="68">
        <v>200000</v>
      </c>
      <c r="I120" s="68">
        <v>200000</v>
      </c>
    </row>
    <row r="121" spans="1:9" ht="12.75" customHeight="1">
      <c r="A121" s="160" t="s">
        <v>158</v>
      </c>
      <c r="B121" s="160"/>
      <c r="C121" s="160"/>
      <c r="D121" s="160"/>
      <c r="E121" s="160"/>
      <c r="F121" s="160"/>
      <c r="G121" s="67">
        <v>113</v>
      </c>
      <c r="H121" s="68">
        <v>6080367</v>
      </c>
      <c r="I121" s="68">
        <v>5706031</v>
      </c>
    </row>
    <row r="122" spans="1:9" ht="12.75" customHeight="1">
      <c r="A122" s="160" t="s">
        <v>159</v>
      </c>
      <c r="B122" s="160"/>
      <c r="C122" s="160"/>
      <c r="D122" s="160"/>
      <c r="E122" s="160"/>
      <c r="F122" s="160"/>
      <c r="G122" s="67">
        <v>114</v>
      </c>
      <c r="H122" s="68">
        <v>634091</v>
      </c>
      <c r="I122" s="68">
        <v>2416453</v>
      </c>
    </row>
    <row r="123" spans="1:9" ht="12.75" customHeight="1">
      <c r="A123" s="160" t="s">
        <v>160</v>
      </c>
      <c r="B123" s="160"/>
      <c r="C123" s="160"/>
      <c r="D123" s="160"/>
      <c r="E123" s="160"/>
      <c r="F123" s="160"/>
      <c r="G123" s="67">
        <v>115</v>
      </c>
      <c r="H123" s="68">
        <v>9202634</v>
      </c>
      <c r="I123" s="68">
        <v>10708846</v>
      </c>
    </row>
    <row r="124" spans="1:9" ht="13.15" customHeight="1">
      <c r="A124" s="160" t="s">
        <v>161</v>
      </c>
      <c r="B124" s="160"/>
      <c r="C124" s="160"/>
      <c r="D124" s="160"/>
      <c r="E124" s="160"/>
      <c r="F124" s="160"/>
      <c r="G124" s="67">
        <v>116</v>
      </c>
      <c r="H124" s="68"/>
      <c r="I124" s="68"/>
    </row>
    <row r="125" spans="1:9" ht="13.15" customHeight="1">
      <c r="A125" s="160" t="s">
        <v>165</v>
      </c>
      <c r="B125" s="160"/>
      <c r="C125" s="160"/>
      <c r="D125" s="160"/>
      <c r="E125" s="160"/>
      <c r="F125" s="160"/>
      <c r="G125" s="67">
        <v>117</v>
      </c>
      <c r="H125" s="68">
        <v>2384535</v>
      </c>
      <c r="I125" s="68">
        <v>2466609</v>
      </c>
    </row>
    <row r="126" spans="1:9" ht="13.15" customHeight="1">
      <c r="A126" s="160" t="s">
        <v>166</v>
      </c>
      <c r="B126" s="160"/>
      <c r="C126" s="160"/>
      <c r="D126" s="160"/>
      <c r="E126" s="160"/>
      <c r="F126" s="160"/>
      <c r="G126" s="67">
        <v>118</v>
      </c>
      <c r="H126" s="68">
        <v>10405202</v>
      </c>
      <c r="I126" s="68">
        <v>10197819</v>
      </c>
    </row>
    <row r="127" spans="1:9" ht="13.15" customHeight="1">
      <c r="A127" s="160" t="s">
        <v>167</v>
      </c>
      <c r="B127" s="160"/>
      <c r="C127" s="160"/>
      <c r="D127" s="160"/>
      <c r="E127" s="160"/>
      <c r="F127" s="160"/>
      <c r="G127" s="67">
        <v>119</v>
      </c>
      <c r="H127" s="68"/>
      <c r="I127" s="68"/>
    </row>
    <row r="128" spans="1:9" ht="13.15" customHeight="1">
      <c r="A128" s="160" t="s">
        <v>168</v>
      </c>
      <c r="B128" s="160"/>
      <c r="C128" s="160"/>
      <c r="D128" s="160"/>
      <c r="E128" s="160"/>
      <c r="F128" s="160"/>
      <c r="G128" s="67">
        <v>120</v>
      </c>
      <c r="H128" s="68"/>
      <c r="I128" s="68"/>
    </row>
    <row r="129" spans="1:9" ht="13.15" customHeight="1">
      <c r="A129" s="160" t="s">
        <v>169</v>
      </c>
      <c r="B129" s="160"/>
      <c r="C129" s="160"/>
      <c r="D129" s="160"/>
      <c r="E129" s="160"/>
      <c r="F129" s="160"/>
      <c r="G129" s="67">
        <v>121</v>
      </c>
      <c r="H129" s="68">
        <v>409931</v>
      </c>
      <c r="I129" s="68">
        <v>403618</v>
      </c>
    </row>
    <row r="130" spans="1:9" ht="22.15" customHeight="1">
      <c r="A130" s="157" t="s">
        <v>170</v>
      </c>
      <c r="B130" s="157"/>
      <c r="C130" s="157"/>
      <c r="D130" s="157"/>
      <c r="E130" s="157"/>
      <c r="F130" s="157"/>
      <c r="G130" s="67">
        <v>122</v>
      </c>
      <c r="H130" s="68">
        <v>3864397</v>
      </c>
      <c r="I130" s="68">
        <v>10441763</v>
      </c>
    </row>
    <row r="131" spans="1:9" ht="13.15" customHeight="1">
      <c r="A131" s="158" t="s">
        <v>171</v>
      </c>
      <c r="B131" s="158"/>
      <c r="C131" s="158"/>
      <c r="D131" s="158"/>
      <c r="E131" s="158"/>
      <c r="F131" s="158"/>
      <c r="G131" s="69">
        <v>123</v>
      </c>
      <c r="H131" s="70">
        <f>H75+H96+H103+H115+H130</f>
        <v>639524205</v>
      </c>
      <c r="I131" s="70">
        <f>I75+I96+I103+I115+I130</f>
        <v>642034182</v>
      </c>
    </row>
    <row r="132" spans="1:9" ht="13.15" customHeight="1">
      <c r="A132" s="157" t="s">
        <v>172</v>
      </c>
      <c r="B132" s="157"/>
      <c r="C132" s="157"/>
      <c r="D132" s="157"/>
      <c r="E132" s="157"/>
      <c r="F132" s="157"/>
      <c r="G132" s="67">
        <v>124</v>
      </c>
      <c r="H132" s="68">
        <v>3084485</v>
      </c>
      <c r="I132" s="68">
        <v>195529</v>
      </c>
    </row>
  </sheetData>
  <sheetProtection sheet="1" objects="1" scenarios="1"/>
  <mergeCells count="132">
    <mergeCell ref="A127:F127"/>
    <mergeCell ref="A128:F128"/>
    <mergeCell ref="A129:F129"/>
    <mergeCell ref="A130:F130"/>
    <mergeCell ref="A131:F131"/>
    <mergeCell ref="A132:F132"/>
    <mergeCell ref="A118:F118"/>
    <mergeCell ref="A119:F119"/>
    <mergeCell ref="A120:F120"/>
    <mergeCell ref="A121:F121"/>
    <mergeCell ref="A122:F122"/>
    <mergeCell ref="A123:F123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114:F114"/>
    <mergeCell ref="A115:F115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106:F106"/>
    <mergeCell ref="A107:F107"/>
    <mergeCell ref="A108:F108"/>
    <mergeCell ref="A91:F91"/>
    <mergeCell ref="A92:F92"/>
    <mergeCell ref="A93:F93"/>
    <mergeCell ref="A94:F94"/>
    <mergeCell ref="A95:F95"/>
    <mergeCell ref="A96:F96"/>
    <mergeCell ref="A97:F97"/>
    <mergeCell ref="A98:F98"/>
    <mergeCell ref="A99:F99"/>
    <mergeCell ref="A82:F82"/>
    <mergeCell ref="A83:F83"/>
    <mergeCell ref="A84:F84"/>
    <mergeCell ref="A85:F85"/>
    <mergeCell ref="A86:F86"/>
    <mergeCell ref="A87:F87"/>
    <mergeCell ref="A88:F88"/>
    <mergeCell ref="A89:F89"/>
    <mergeCell ref="A90:F90"/>
    <mergeCell ref="A73:F73"/>
    <mergeCell ref="A74:I74"/>
    <mergeCell ref="A75:F75"/>
    <mergeCell ref="A76:F76"/>
    <mergeCell ref="A77:F77"/>
    <mergeCell ref="A78:F78"/>
    <mergeCell ref="A79:F79"/>
    <mergeCell ref="A80:F80"/>
    <mergeCell ref="A81:F81"/>
    <mergeCell ref="A64:F64"/>
    <mergeCell ref="A65:F65"/>
    <mergeCell ref="A66:F66"/>
    <mergeCell ref="A67:F67"/>
    <mergeCell ref="A68:F68"/>
    <mergeCell ref="A69:F69"/>
    <mergeCell ref="A70:F70"/>
    <mergeCell ref="A71:F71"/>
    <mergeCell ref="A72:F72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46:F46"/>
    <mergeCell ref="A47:F47"/>
    <mergeCell ref="A48:F48"/>
    <mergeCell ref="A49:F49"/>
    <mergeCell ref="A50:F50"/>
    <mergeCell ref="A51:F51"/>
    <mergeCell ref="A52:F52"/>
    <mergeCell ref="A53:F53"/>
    <mergeCell ref="A54:F54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  <mergeCell ref="A28:F28"/>
    <mergeCell ref="A29:F29"/>
    <mergeCell ref="A30:F30"/>
    <mergeCell ref="A31:F31"/>
    <mergeCell ref="A32:F32"/>
    <mergeCell ref="A33:F33"/>
    <mergeCell ref="A34:F34"/>
    <mergeCell ref="A35:F35"/>
    <mergeCell ref="A36:F36"/>
    <mergeCell ref="A19:F19"/>
    <mergeCell ref="A20:F20"/>
    <mergeCell ref="A21:F21"/>
    <mergeCell ref="A22:F22"/>
    <mergeCell ref="A23:F23"/>
    <mergeCell ref="A24:F24"/>
    <mergeCell ref="A25:F25"/>
    <mergeCell ref="A26:F26"/>
    <mergeCell ref="A27:F27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I7"/>
    <mergeCell ref="A8:F8"/>
    <mergeCell ref="A9:F9"/>
  </mergeCells>
  <dataValidations count="2">
    <dataValidation type="whole" operator="notEqual" allowBlank="1" showInputMessage="1" showErrorMessage="1" errorTitle="Pogrešan upis" error="Dopušten je upis samo cjelobrojnih vrijednosti ili nule" sqref="H75:I75 H7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73 H76:I76 H90:I91 H93:I94 H96:I132">
      <formula1>0</formula1>
      <formula2>0</formula2>
    </dataValidation>
  </dataValidations>
  <pageMargins left="0.75" right="0.75" top="1" bottom="1" header="0.51180555555555496" footer="0.51180555555555496"/>
  <pageSetup paperSize="9" scale="75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topLeftCell="A40" zoomScaleNormal="100" workbookViewId="0">
      <selection activeCell="K24" sqref="K24"/>
    </sheetView>
  </sheetViews>
  <sheetFormatPr defaultRowHeight="12.75"/>
  <cols>
    <col min="1" max="7" width="9.140625" customWidth="1"/>
    <col min="8" max="11" width="16" customWidth="1"/>
    <col min="12" max="263" width="9.140625" customWidth="1"/>
    <col min="264" max="264" width="9.85546875" customWidth="1"/>
    <col min="265" max="265" width="11.5703125" customWidth="1"/>
    <col min="266" max="519" width="9.140625" customWidth="1"/>
    <col min="520" max="520" width="9.85546875" customWidth="1"/>
    <col min="521" max="521" width="11.5703125" customWidth="1"/>
    <col min="522" max="775" width="9.140625" customWidth="1"/>
    <col min="776" max="776" width="9.85546875" customWidth="1"/>
    <col min="777" max="777" width="11.5703125" customWidth="1"/>
    <col min="778" max="1025" width="9.140625" customWidth="1"/>
  </cols>
  <sheetData>
    <row r="1" spans="1:11" ht="13.15" customHeight="1">
      <c r="A1" s="163" t="s">
        <v>173</v>
      </c>
      <c r="B1" s="163"/>
      <c r="C1" s="163"/>
      <c r="D1" s="163"/>
      <c r="E1" s="163"/>
      <c r="F1" s="163"/>
      <c r="G1" s="163"/>
      <c r="H1" s="163"/>
      <c r="I1" s="163"/>
      <c r="J1" s="73"/>
      <c r="K1" s="73"/>
    </row>
    <row r="2" spans="1:11" ht="13.15" customHeight="1">
      <c r="A2" s="151" t="s">
        <v>174</v>
      </c>
      <c r="B2" s="151"/>
      <c r="C2" s="151"/>
      <c r="D2" s="151"/>
      <c r="E2" s="151"/>
      <c r="F2" s="151"/>
      <c r="G2" s="151"/>
      <c r="H2" s="151"/>
      <c r="I2" s="151"/>
      <c r="J2" s="73"/>
      <c r="K2" s="73"/>
    </row>
    <row r="3" spans="1:11" ht="13.15" customHeight="1">
      <c r="A3" s="164" t="s">
        <v>58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3.15" customHeight="1">
      <c r="A4" s="165" t="s">
        <v>59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1" ht="22.15" customHeight="1">
      <c r="A5" s="154" t="s">
        <v>60</v>
      </c>
      <c r="B5" s="154"/>
      <c r="C5" s="154"/>
      <c r="D5" s="154"/>
      <c r="E5" s="154"/>
      <c r="F5" s="154"/>
      <c r="G5" s="154" t="s">
        <v>175</v>
      </c>
      <c r="H5" s="166" t="s">
        <v>176</v>
      </c>
      <c r="I5" s="166"/>
      <c r="J5" s="166" t="s">
        <v>177</v>
      </c>
      <c r="K5" s="166"/>
    </row>
    <row r="6" spans="1:11">
      <c r="A6" s="154"/>
      <c r="B6" s="154"/>
      <c r="C6" s="154"/>
      <c r="D6" s="154"/>
      <c r="E6" s="154"/>
      <c r="F6" s="154"/>
      <c r="G6" s="154"/>
      <c r="H6" s="65" t="s">
        <v>178</v>
      </c>
      <c r="I6" s="65" t="s">
        <v>179</v>
      </c>
      <c r="J6" s="65" t="s">
        <v>178</v>
      </c>
      <c r="K6" s="65" t="s">
        <v>179</v>
      </c>
    </row>
    <row r="7" spans="1:11">
      <c r="A7" s="155">
        <v>1</v>
      </c>
      <c r="B7" s="155"/>
      <c r="C7" s="155"/>
      <c r="D7" s="155"/>
      <c r="E7" s="155"/>
      <c r="F7" s="155"/>
      <c r="G7" s="66">
        <v>2</v>
      </c>
      <c r="H7" s="65">
        <v>3</v>
      </c>
      <c r="I7" s="65">
        <v>4</v>
      </c>
      <c r="J7" s="65">
        <v>5</v>
      </c>
      <c r="K7" s="65">
        <v>6</v>
      </c>
    </row>
    <row r="8" spans="1:11" ht="13.15" customHeight="1">
      <c r="A8" s="167" t="s">
        <v>180</v>
      </c>
      <c r="B8" s="167"/>
      <c r="C8" s="167"/>
      <c r="D8" s="167"/>
      <c r="E8" s="167"/>
      <c r="F8" s="167"/>
      <c r="G8" s="74">
        <v>125</v>
      </c>
      <c r="H8" s="75">
        <f>SUM(H9:H13)</f>
        <v>11070191</v>
      </c>
      <c r="I8" s="75">
        <f>SUM(I9:I13)</f>
        <v>11070191</v>
      </c>
      <c r="J8" s="75">
        <f>SUM(J9:J13)</f>
        <v>10862716</v>
      </c>
      <c r="K8" s="75">
        <f>SUM(K9:K13)</f>
        <v>10862716</v>
      </c>
    </row>
    <row r="9" spans="1:11" ht="13.15" customHeight="1">
      <c r="A9" s="160" t="s">
        <v>181</v>
      </c>
      <c r="B9" s="160"/>
      <c r="C9" s="160"/>
      <c r="D9" s="160"/>
      <c r="E9" s="160"/>
      <c r="F9" s="160"/>
      <c r="G9" s="67">
        <v>126</v>
      </c>
      <c r="H9" s="68"/>
      <c r="I9" s="68"/>
      <c r="J9" s="68"/>
      <c r="K9" s="68"/>
    </row>
    <row r="10" spans="1:11" ht="12.75" customHeight="1">
      <c r="A10" s="160" t="s">
        <v>182</v>
      </c>
      <c r="B10" s="160"/>
      <c r="C10" s="160"/>
      <c r="D10" s="160"/>
      <c r="E10" s="160"/>
      <c r="F10" s="160"/>
      <c r="G10" s="67">
        <v>127</v>
      </c>
      <c r="H10" s="68">
        <v>10671175</v>
      </c>
      <c r="I10" s="68">
        <v>10671175</v>
      </c>
      <c r="J10" s="68">
        <v>9967294</v>
      </c>
      <c r="K10" s="68">
        <v>9967294</v>
      </c>
    </row>
    <row r="11" spans="1:11" ht="13.15" customHeight="1">
      <c r="A11" s="160" t="s">
        <v>183</v>
      </c>
      <c r="B11" s="160"/>
      <c r="C11" s="160"/>
      <c r="D11" s="160"/>
      <c r="E11" s="160"/>
      <c r="F11" s="160"/>
      <c r="G11" s="67">
        <v>128</v>
      </c>
      <c r="H11" s="68"/>
      <c r="I11" s="68"/>
      <c r="J11" s="68"/>
      <c r="K11" s="68"/>
    </row>
    <row r="12" spans="1:11" ht="13.15" customHeight="1">
      <c r="A12" s="160" t="s">
        <v>184</v>
      </c>
      <c r="B12" s="160"/>
      <c r="C12" s="160"/>
      <c r="D12" s="160"/>
      <c r="E12" s="160"/>
      <c r="F12" s="160"/>
      <c r="G12" s="67">
        <v>129</v>
      </c>
      <c r="H12" s="68"/>
      <c r="I12" s="68"/>
      <c r="J12" s="68"/>
      <c r="K12" s="68"/>
    </row>
    <row r="13" spans="1:11" ht="13.15" customHeight="1">
      <c r="A13" s="160" t="s">
        <v>185</v>
      </c>
      <c r="B13" s="160"/>
      <c r="C13" s="160"/>
      <c r="D13" s="160"/>
      <c r="E13" s="160"/>
      <c r="F13" s="160"/>
      <c r="G13" s="67">
        <v>130</v>
      </c>
      <c r="H13" s="68">
        <v>399016</v>
      </c>
      <c r="I13" s="68">
        <v>399016</v>
      </c>
      <c r="J13" s="68">
        <v>895422</v>
      </c>
      <c r="K13" s="68">
        <v>895422</v>
      </c>
    </row>
    <row r="14" spans="1:11" ht="13.15" customHeight="1">
      <c r="A14" s="167" t="s">
        <v>186</v>
      </c>
      <c r="B14" s="167"/>
      <c r="C14" s="167"/>
      <c r="D14" s="167"/>
      <c r="E14" s="167"/>
      <c r="F14" s="167"/>
      <c r="G14" s="74">
        <v>131</v>
      </c>
      <c r="H14" s="75">
        <f>H15+H16+H20+H24+H25+H26+H29+H36</f>
        <v>31612032</v>
      </c>
      <c r="I14" s="75">
        <f>I15+I16+I20+I24+I25+I26+I29+I36</f>
        <v>31612032</v>
      </c>
      <c r="J14" s="75">
        <f>J15+J16+J20+J24+J25+J26+J29+J36</f>
        <v>36537811</v>
      </c>
      <c r="K14" s="75">
        <f>K15+K16+K20+K24+K25+K26+K29+K36</f>
        <v>36537811</v>
      </c>
    </row>
    <row r="15" spans="1:11" ht="13.15" customHeight="1">
      <c r="A15" s="160" t="s">
        <v>187</v>
      </c>
      <c r="B15" s="160"/>
      <c r="C15" s="160"/>
      <c r="D15" s="160"/>
      <c r="E15" s="160"/>
      <c r="F15" s="160"/>
      <c r="G15" s="67">
        <v>132</v>
      </c>
      <c r="H15" s="68"/>
      <c r="I15" s="68"/>
      <c r="J15" s="68"/>
      <c r="K15" s="68"/>
    </row>
    <row r="16" spans="1:11" ht="13.15" customHeight="1">
      <c r="A16" s="168" t="s">
        <v>188</v>
      </c>
      <c r="B16" s="168"/>
      <c r="C16" s="168"/>
      <c r="D16" s="168"/>
      <c r="E16" s="168"/>
      <c r="F16" s="168"/>
      <c r="G16" s="74">
        <v>133</v>
      </c>
      <c r="H16" s="75">
        <f>SUM(H17:H19)</f>
        <v>8952445</v>
      </c>
      <c r="I16" s="75">
        <f>SUM(I17:I19)</f>
        <v>8952445</v>
      </c>
      <c r="J16" s="75">
        <f>SUM(J17:J19)</f>
        <v>8425291</v>
      </c>
      <c r="K16" s="75">
        <f>SUM(K17:K19)</f>
        <v>8425291</v>
      </c>
    </row>
    <row r="17" spans="1:11" ht="13.15" customHeight="1">
      <c r="A17" s="169" t="s">
        <v>189</v>
      </c>
      <c r="B17" s="169"/>
      <c r="C17" s="169"/>
      <c r="D17" s="169"/>
      <c r="E17" s="169"/>
      <c r="F17" s="169"/>
      <c r="G17" s="67">
        <v>134</v>
      </c>
      <c r="H17" s="68">
        <v>6706134</v>
      </c>
      <c r="I17" s="68">
        <v>6706134</v>
      </c>
      <c r="J17" s="68">
        <v>4446070</v>
      </c>
      <c r="K17" s="68">
        <v>4446070</v>
      </c>
    </row>
    <row r="18" spans="1:11" ht="13.15" customHeight="1">
      <c r="A18" s="169" t="s">
        <v>190</v>
      </c>
      <c r="B18" s="169"/>
      <c r="C18" s="169"/>
      <c r="D18" s="169"/>
      <c r="E18" s="169"/>
      <c r="F18" s="169"/>
      <c r="G18" s="67">
        <v>135</v>
      </c>
      <c r="H18" s="68"/>
      <c r="I18" s="68"/>
      <c r="J18" s="68"/>
      <c r="K18" s="68"/>
    </row>
    <row r="19" spans="1:11" ht="13.15" customHeight="1">
      <c r="A19" s="169" t="s">
        <v>191</v>
      </c>
      <c r="B19" s="169"/>
      <c r="C19" s="169"/>
      <c r="D19" s="169"/>
      <c r="E19" s="169"/>
      <c r="F19" s="169"/>
      <c r="G19" s="67">
        <v>136</v>
      </c>
      <c r="H19" s="68">
        <v>2246311</v>
      </c>
      <c r="I19" s="68">
        <v>2246311</v>
      </c>
      <c r="J19" s="68">
        <v>3979221</v>
      </c>
      <c r="K19" s="68">
        <v>3979221</v>
      </c>
    </row>
    <row r="20" spans="1:11" ht="13.15" customHeight="1">
      <c r="A20" s="168" t="s">
        <v>192</v>
      </c>
      <c r="B20" s="168"/>
      <c r="C20" s="168"/>
      <c r="D20" s="168"/>
      <c r="E20" s="168"/>
      <c r="F20" s="168"/>
      <c r="G20" s="74">
        <v>137</v>
      </c>
      <c r="H20" s="75">
        <f>SUM(H21:H23)</f>
        <v>8559094</v>
      </c>
      <c r="I20" s="75">
        <f>SUM(I21:I23)</f>
        <v>8559094</v>
      </c>
      <c r="J20" s="75">
        <f>SUM(J21:J23)</f>
        <v>9619091</v>
      </c>
      <c r="K20" s="75">
        <f>SUM(K21:K23)</f>
        <v>9619091</v>
      </c>
    </row>
    <row r="21" spans="1:11" ht="13.15" customHeight="1">
      <c r="A21" s="169" t="s">
        <v>193</v>
      </c>
      <c r="B21" s="169"/>
      <c r="C21" s="169"/>
      <c r="D21" s="169"/>
      <c r="E21" s="169"/>
      <c r="F21" s="169"/>
      <c r="G21" s="67">
        <v>138</v>
      </c>
      <c r="H21" s="68">
        <v>5346395</v>
      </c>
      <c r="I21" s="68">
        <v>5346395</v>
      </c>
      <c r="J21" s="68">
        <v>5947779</v>
      </c>
      <c r="K21" s="68">
        <v>5947779</v>
      </c>
    </row>
    <row r="22" spans="1:11" ht="13.15" customHeight="1">
      <c r="A22" s="169" t="s">
        <v>194</v>
      </c>
      <c r="B22" s="169"/>
      <c r="C22" s="169"/>
      <c r="D22" s="169"/>
      <c r="E22" s="169"/>
      <c r="F22" s="169"/>
      <c r="G22" s="67">
        <v>139</v>
      </c>
      <c r="H22" s="68">
        <v>1963048</v>
      </c>
      <c r="I22" s="68">
        <v>1963048</v>
      </c>
      <c r="J22" s="68">
        <v>2385825</v>
      </c>
      <c r="K22" s="68">
        <v>2385825</v>
      </c>
    </row>
    <row r="23" spans="1:11" ht="13.15" customHeight="1">
      <c r="A23" s="169" t="s">
        <v>195</v>
      </c>
      <c r="B23" s="169"/>
      <c r="C23" s="169"/>
      <c r="D23" s="169"/>
      <c r="E23" s="169"/>
      <c r="F23" s="169"/>
      <c r="G23" s="67">
        <v>140</v>
      </c>
      <c r="H23" s="68">
        <v>1249651</v>
      </c>
      <c r="I23" s="68">
        <v>1249651</v>
      </c>
      <c r="J23" s="68">
        <v>1285487</v>
      </c>
      <c r="K23" s="68">
        <v>1285487</v>
      </c>
    </row>
    <row r="24" spans="1:11" ht="13.15" customHeight="1">
      <c r="A24" s="160" t="s">
        <v>196</v>
      </c>
      <c r="B24" s="160"/>
      <c r="C24" s="160"/>
      <c r="D24" s="160"/>
      <c r="E24" s="160"/>
      <c r="F24" s="160"/>
      <c r="G24" s="67">
        <v>141</v>
      </c>
      <c r="H24" s="68">
        <v>9447951</v>
      </c>
      <c r="I24" s="68">
        <v>9447951</v>
      </c>
      <c r="J24" s="68">
        <v>15406538</v>
      </c>
      <c r="K24" s="68">
        <v>15406538</v>
      </c>
    </row>
    <row r="25" spans="1:11" ht="13.15" customHeight="1">
      <c r="A25" s="160" t="s">
        <v>197</v>
      </c>
      <c r="B25" s="160"/>
      <c r="C25" s="160"/>
      <c r="D25" s="160"/>
      <c r="E25" s="160"/>
      <c r="F25" s="160"/>
      <c r="G25" s="67">
        <v>142</v>
      </c>
      <c r="H25" s="68">
        <v>4631543</v>
      </c>
      <c r="I25" s="68">
        <v>4631543</v>
      </c>
      <c r="J25" s="68">
        <v>3086668</v>
      </c>
      <c r="K25" s="68">
        <v>3086668</v>
      </c>
    </row>
    <row r="26" spans="1:11" ht="13.15" customHeight="1">
      <c r="A26" s="168" t="s">
        <v>198</v>
      </c>
      <c r="B26" s="168"/>
      <c r="C26" s="168"/>
      <c r="D26" s="168"/>
      <c r="E26" s="168"/>
      <c r="F26" s="168"/>
      <c r="G26" s="74">
        <v>143</v>
      </c>
      <c r="H26" s="75">
        <f>H27+H28</f>
        <v>0</v>
      </c>
      <c r="I26" s="75">
        <f>I27+I28</f>
        <v>0</v>
      </c>
      <c r="J26" s="75">
        <f>J27+J28</f>
        <v>0</v>
      </c>
      <c r="K26" s="75">
        <f>K27+K28</f>
        <v>0</v>
      </c>
    </row>
    <row r="27" spans="1:11" ht="13.15" customHeight="1">
      <c r="A27" s="169" t="s">
        <v>199</v>
      </c>
      <c r="B27" s="169"/>
      <c r="C27" s="169"/>
      <c r="D27" s="169"/>
      <c r="E27" s="169"/>
      <c r="F27" s="169"/>
      <c r="G27" s="67">
        <v>144</v>
      </c>
      <c r="H27" s="68"/>
      <c r="I27" s="68"/>
      <c r="J27" s="68"/>
      <c r="K27" s="68"/>
    </row>
    <row r="28" spans="1:11" ht="13.15" customHeight="1">
      <c r="A28" s="169" t="s">
        <v>200</v>
      </c>
      <c r="B28" s="169"/>
      <c r="C28" s="169"/>
      <c r="D28" s="169"/>
      <c r="E28" s="169"/>
      <c r="F28" s="169"/>
      <c r="G28" s="67">
        <v>145</v>
      </c>
      <c r="H28" s="68"/>
      <c r="I28" s="68"/>
      <c r="J28" s="68"/>
      <c r="K28" s="68"/>
    </row>
    <row r="29" spans="1:11" ht="13.15" customHeight="1">
      <c r="A29" s="168" t="s">
        <v>201</v>
      </c>
      <c r="B29" s="168"/>
      <c r="C29" s="168"/>
      <c r="D29" s="168"/>
      <c r="E29" s="168"/>
      <c r="F29" s="168"/>
      <c r="G29" s="74">
        <v>146</v>
      </c>
      <c r="H29" s="75">
        <f>SUM(H30:H35)</f>
        <v>0</v>
      </c>
      <c r="I29" s="75">
        <f>SUM(I30:I35)</f>
        <v>0</v>
      </c>
      <c r="J29" s="75">
        <f>SUM(J30:J35)</f>
        <v>0</v>
      </c>
      <c r="K29" s="75">
        <f>SUM(K30:K35)</f>
        <v>0</v>
      </c>
    </row>
    <row r="30" spans="1:11" ht="13.15" customHeight="1">
      <c r="A30" s="169" t="s">
        <v>202</v>
      </c>
      <c r="B30" s="169"/>
      <c r="C30" s="169"/>
      <c r="D30" s="169"/>
      <c r="E30" s="169"/>
      <c r="F30" s="169"/>
      <c r="G30" s="67">
        <v>147</v>
      </c>
      <c r="H30" s="68"/>
      <c r="I30" s="68"/>
      <c r="J30" s="68"/>
      <c r="K30" s="68"/>
    </row>
    <row r="31" spans="1:11" ht="13.15" customHeight="1">
      <c r="A31" s="169" t="s">
        <v>203</v>
      </c>
      <c r="B31" s="169"/>
      <c r="C31" s="169"/>
      <c r="D31" s="169"/>
      <c r="E31" s="169"/>
      <c r="F31" s="169"/>
      <c r="G31" s="67">
        <v>148</v>
      </c>
      <c r="H31" s="68"/>
      <c r="I31" s="68"/>
      <c r="J31" s="68"/>
      <c r="K31" s="68"/>
    </row>
    <row r="32" spans="1:11" ht="13.15" customHeight="1">
      <c r="A32" s="169" t="s">
        <v>204</v>
      </c>
      <c r="B32" s="169"/>
      <c r="C32" s="169"/>
      <c r="D32" s="169"/>
      <c r="E32" s="169"/>
      <c r="F32" s="169"/>
      <c r="G32" s="67">
        <v>149</v>
      </c>
      <c r="H32" s="68"/>
      <c r="I32" s="68"/>
      <c r="J32" s="68"/>
      <c r="K32" s="68"/>
    </row>
    <row r="33" spans="1:11" ht="13.15" customHeight="1">
      <c r="A33" s="169" t="s">
        <v>205</v>
      </c>
      <c r="B33" s="169"/>
      <c r="C33" s="169"/>
      <c r="D33" s="169"/>
      <c r="E33" s="169"/>
      <c r="F33" s="169"/>
      <c r="G33" s="67">
        <v>150</v>
      </c>
      <c r="H33" s="68"/>
      <c r="I33" s="68"/>
      <c r="J33" s="68"/>
      <c r="K33" s="68"/>
    </row>
    <row r="34" spans="1:11" ht="13.15" customHeight="1">
      <c r="A34" s="169" t="s">
        <v>206</v>
      </c>
      <c r="B34" s="169"/>
      <c r="C34" s="169"/>
      <c r="D34" s="169"/>
      <c r="E34" s="169"/>
      <c r="F34" s="169"/>
      <c r="G34" s="67">
        <v>151</v>
      </c>
      <c r="H34" s="68"/>
      <c r="I34" s="68"/>
      <c r="J34" s="68"/>
      <c r="K34" s="68"/>
    </row>
    <row r="35" spans="1:11" ht="13.15" customHeight="1">
      <c r="A35" s="169" t="s">
        <v>207</v>
      </c>
      <c r="B35" s="169"/>
      <c r="C35" s="169"/>
      <c r="D35" s="169"/>
      <c r="E35" s="169"/>
      <c r="F35" s="169"/>
      <c r="G35" s="67">
        <v>152</v>
      </c>
      <c r="H35" s="68"/>
      <c r="I35" s="68"/>
      <c r="J35" s="68"/>
      <c r="K35" s="68"/>
    </row>
    <row r="36" spans="1:11" ht="13.15" customHeight="1">
      <c r="A36" s="160" t="s">
        <v>208</v>
      </c>
      <c r="B36" s="160"/>
      <c r="C36" s="160"/>
      <c r="D36" s="160"/>
      <c r="E36" s="160"/>
      <c r="F36" s="160"/>
      <c r="G36" s="67">
        <v>153</v>
      </c>
      <c r="H36" s="68">
        <v>20999</v>
      </c>
      <c r="I36" s="68">
        <v>20999</v>
      </c>
      <c r="J36" s="68">
        <v>223</v>
      </c>
      <c r="K36" s="68">
        <v>223</v>
      </c>
    </row>
    <row r="37" spans="1:11" ht="13.15" customHeight="1">
      <c r="A37" s="167" t="s">
        <v>209</v>
      </c>
      <c r="B37" s="167"/>
      <c r="C37" s="167"/>
      <c r="D37" s="167"/>
      <c r="E37" s="167"/>
      <c r="F37" s="167"/>
      <c r="G37" s="74">
        <v>154</v>
      </c>
      <c r="H37" s="75">
        <f>SUM(H38:H47)</f>
        <v>105436</v>
      </c>
      <c r="I37" s="75">
        <f>SUM(I38:I47)</f>
        <v>105436</v>
      </c>
      <c r="J37" s="75">
        <f>SUM(J38:J47)</f>
        <v>142063</v>
      </c>
      <c r="K37" s="75">
        <f>SUM(K38:K47)</f>
        <v>142063</v>
      </c>
    </row>
    <row r="38" spans="1:11" ht="13.15" customHeight="1">
      <c r="A38" s="160" t="s">
        <v>210</v>
      </c>
      <c r="B38" s="160"/>
      <c r="C38" s="160"/>
      <c r="D38" s="160"/>
      <c r="E38" s="160"/>
      <c r="F38" s="160"/>
      <c r="G38" s="67">
        <v>155</v>
      </c>
      <c r="H38" s="68"/>
      <c r="I38" s="68"/>
      <c r="J38" s="68"/>
      <c r="K38" s="68"/>
    </row>
    <row r="39" spans="1:11" ht="25.15" customHeight="1">
      <c r="A39" s="160" t="s">
        <v>211</v>
      </c>
      <c r="B39" s="160"/>
      <c r="C39" s="160"/>
      <c r="D39" s="160"/>
      <c r="E39" s="160"/>
      <c r="F39" s="160"/>
      <c r="G39" s="67">
        <v>156</v>
      </c>
      <c r="H39" s="68"/>
      <c r="I39" s="68"/>
      <c r="J39" s="68"/>
      <c r="K39" s="68"/>
    </row>
    <row r="40" spans="1:11" ht="25.15" customHeight="1">
      <c r="A40" s="160" t="s">
        <v>212</v>
      </c>
      <c r="B40" s="160"/>
      <c r="C40" s="160"/>
      <c r="D40" s="160"/>
      <c r="E40" s="160"/>
      <c r="F40" s="160"/>
      <c r="G40" s="67">
        <v>157</v>
      </c>
      <c r="H40" s="68"/>
      <c r="I40" s="68"/>
      <c r="J40" s="68"/>
      <c r="K40" s="68"/>
    </row>
    <row r="41" spans="1:11" ht="25.15" customHeight="1">
      <c r="A41" s="160" t="s">
        <v>213</v>
      </c>
      <c r="B41" s="160"/>
      <c r="C41" s="160"/>
      <c r="D41" s="160"/>
      <c r="E41" s="160"/>
      <c r="F41" s="160"/>
      <c r="G41" s="67">
        <v>158</v>
      </c>
      <c r="H41" s="68">
        <v>0</v>
      </c>
      <c r="I41" s="68">
        <v>0</v>
      </c>
      <c r="J41" s="68"/>
      <c r="K41" s="68"/>
    </row>
    <row r="42" spans="1:11" ht="25.15" customHeight="1">
      <c r="A42" s="160" t="s">
        <v>214</v>
      </c>
      <c r="B42" s="160"/>
      <c r="C42" s="160"/>
      <c r="D42" s="160"/>
      <c r="E42" s="160"/>
      <c r="F42" s="160"/>
      <c r="G42" s="67">
        <v>159</v>
      </c>
      <c r="H42" s="68"/>
      <c r="I42" s="68"/>
      <c r="J42" s="68"/>
      <c r="K42" s="68"/>
    </row>
    <row r="43" spans="1:11" ht="13.15" customHeight="1">
      <c r="A43" s="160" t="s">
        <v>215</v>
      </c>
      <c r="B43" s="160"/>
      <c r="C43" s="160"/>
      <c r="D43" s="160"/>
      <c r="E43" s="160"/>
      <c r="F43" s="160"/>
      <c r="G43" s="67">
        <v>160</v>
      </c>
      <c r="H43" s="68"/>
      <c r="I43" s="68"/>
      <c r="J43" s="68"/>
      <c r="K43" s="68"/>
    </row>
    <row r="44" spans="1:11" ht="13.15" customHeight="1">
      <c r="A44" s="160" t="s">
        <v>216</v>
      </c>
      <c r="B44" s="160"/>
      <c r="C44" s="160"/>
      <c r="D44" s="160"/>
      <c r="E44" s="160"/>
      <c r="F44" s="160"/>
      <c r="G44" s="67">
        <v>161</v>
      </c>
      <c r="H44" s="68">
        <v>75874</v>
      </c>
      <c r="I44" s="68">
        <v>75874</v>
      </c>
      <c r="J44" s="68">
        <v>133535</v>
      </c>
      <c r="K44" s="68">
        <v>133535</v>
      </c>
    </row>
    <row r="45" spans="1:11" ht="13.15" customHeight="1">
      <c r="A45" s="160" t="s">
        <v>217</v>
      </c>
      <c r="B45" s="160"/>
      <c r="C45" s="160"/>
      <c r="D45" s="160"/>
      <c r="E45" s="160"/>
      <c r="F45" s="160"/>
      <c r="G45" s="67">
        <v>162</v>
      </c>
      <c r="H45" s="68">
        <v>12450</v>
      </c>
      <c r="I45" s="68">
        <v>12450</v>
      </c>
      <c r="J45" s="68">
        <v>8528</v>
      </c>
      <c r="K45" s="68">
        <v>8528</v>
      </c>
    </row>
    <row r="46" spans="1:11" ht="13.15" customHeight="1">
      <c r="A46" s="160" t="s">
        <v>218</v>
      </c>
      <c r="B46" s="160"/>
      <c r="C46" s="160"/>
      <c r="D46" s="160"/>
      <c r="E46" s="160"/>
      <c r="F46" s="160"/>
      <c r="G46" s="67">
        <v>163</v>
      </c>
      <c r="H46" s="68"/>
      <c r="I46" s="68"/>
      <c r="J46" s="68"/>
      <c r="K46" s="68"/>
    </row>
    <row r="47" spans="1:11" ht="13.15" customHeight="1">
      <c r="A47" s="160" t="s">
        <v>219</v>
      </c>
      <c r="B47" s="160"/>
      <c r="C47" s="160"/>
      <c r="D47" s="160"/>
      <c r="E47" s="160"/>
      <c r="F47" s="160"/>
      <c r="G47" s="67">
        <v>164</v>
      </c>
      <c r="H47" s="68">
        <v>17112</v>
      </c>
      <c r="I47" s="68">
        <v>17112</v>
      </c>
      <c r="J47" s="68"/>
      <c r="K47" s="68"/>
    </row>
    <row r="48" spans="1:11" ht="13.15" customHeight="1">
      <c r="A48" s="167" t="s">
        <v>220</v>
      </c>
      <c r="B48" s="167"/>
      <c r="C48" s="167"/>
      <c r="D48" s="167"/>
      <c r="E48" s="167"/>
      <c r="F48" s="167"/>
      <c r="G48" s="74">
        <v>165</v>
      </c>
      <c r="H48" s="75">
        <f>SUM(H49:H55)</f>
        <v>74810</v>
      </c>
      <c r="I48" s="75">
        <f>SUM(I49:I55)</f>
        <v>74810</v>
      </c>
      <c r="J48" s="75">
        <f>SUM(J49:J55)</f>
        <v>9232</v>
      </c>
      <c r="K48" s="75">
        <f>SUM(K49:K55)</f>
        <v>9232</v>
      </c>
    </row>
    <row r="49" spans="1:11" ht="25.15" customHeight="1">
      <c r="A49" s="160" t="s">
        <v>221</v>
      </c>
      <c r="B49" s="160"/>
      <c r="C49" s="160"/>
      <c r="D49" s="160"/>
      <c r="E49" s="160"/>
      <c r="F49" s="160"/>
      <c r="G49" s="67">
        <v>166</v>
      </c>
      <c r="H49" s="68"/>
      <c r="I49" s="68"/>
      <c r="J49" s="68"/>
      <c r="K49" s="68"/>
    </row>
    <row r="50" spans="1:11" ht="13.15" customHeight="1">
      <c r="A50" s="170" t="s">
        <v>222</v>
      </c>
      <c r="B50" s="170"/>
      <c r="C50" s="170"/>
      <c r="D50" s="170"/>
      <c r="E50" s="170"/>
      <c r="F50" s="170"/>
      <c r="G50" s="67">
        <v>167</v>
      </c>
      <c r="H50" s="68"/>
      <c r="I50" s="68"/>
      <c r="J50" s="68"/>
      <c r="K50" s="68"/>
    </row>
    <row r="51" spans="1:11" ht="13.15" customHeight="1">
      <c r="A51" s="170" t="s">
        <v>223</v>
      </c>
      <c r="B51" s="170"/>
      <c r="C51" s="170"/>
      <c r="D51" s="170"/>
      <c r="E51" s="170"/>
      <c r="F51" s="170"/>
      <c r="G51" s="67">
        <v>168</v>
      </c>
      <c r="H51" s="68">
        <v>8553</v>
      </c>
      <c r="I51" s="68">
        <v>8553</v>
      </c>
      <c r="J51" s="68">
        <v>9232</v>
      </c>
      <c r="K51" s="68">
        <v>9232</v>
      </c>
    </row>
    <row r="52" spans="1:11" ht="13.15" customHeight="1">
      <c r="A52" s="170" t="s">
        <v>224</v>
      </c>
      <c r="B52" s="170"/>
      <c r="C52" s="170"/>
      <c r="D52" s="170"/>
      <c r="E52" s="170"/>
      <c r="F52" s="170"/>
      <c r="G52" s="67">
        <v>169</v>
      </c>
      <c r="H52" s="68">
        <v>66229</v>
      </c>
      <c r="I52" s="68">
        <v>66229</v>
      </c>
      <c r="J52" s="68"/>
      <c r="K52" s="68"/>
    </row>
    <row r="53" spans="1:11" ht="13.15" customHeight="1">
      <c r="A53" s="170" t="s">
        <v>225</v>
      </c>
      <c r="B53" s="170"/>
      <c r="C53" s="170"/>
      <c r="D53" s="170"/>
      <c r="E53" s="170"/>
      <c r="F53" s="170"/>
      <c r="G53" s="67">
        <v>170</v>
      </c>
      <c r="H53" s="68"/>
      <c r="I53" s="68"/>
      <c r="J53" s="68"/>
      <c r="K53" s="68"/>
    </row>
    <row r="54" spans="1:11" ht="13.15" customHeight="1">
      <c r="A54" s="170" t="s">
        <v>226</v>
      </c>
      <c r="B54" s="170"/>
      <c r="C54" s="170"/>
      <c r="D54" s="170"/>
      <c r="E54" s="170"/>
      <c r="F54" s="170"/>
      <c r="G54" s="67">
        <v>171</v>
      </c>
      <c r="H54" s="68"/>
      <c r="I54" s="68"/>
      <c r="J54" s="68"/>
      <c r="K54" s="68"/>
    </row>
    <row r="55" spans="1:11" ht="13.15" customHeight="1">
      <c r="A55" s="170" t="s">
        <v>227</v>
      </c>
      <c r="B55" s="170"/>
      <c r="C55" s="170"/>
      <c r="D55" s="170"/>
      <c r="E55" s="170"/>
      <c r="F55" s="170"/>
      <c r="G55" s="67">
        <v>172</v>
      </c>
      <c r="H55" s="68">
        <v>28</v>
      </c>
      <c r="I55" s="68">
        <v>28</v>
      </c>
      <c r="J55" s="68"/>
      <c r="K55" s="68"/>
    </row>
    <row r="56" spans="1:11" ht="22.15" customHeight="1">
      <c r="A56" s="171" t="s">
        <v>228</v>
      </c>
      <c r="B56" s="171"/>
      <c r="C56" s="171"/>
      <c r="D56" s="171"/>
      <c r="E56" s="171"/>
      <c r="F56" s="171"/>
      <c r="G56" s="67">
        <v>173</v>
      </c>
      <c r="H56" s="68"/>
      <c r="I56" s="68"/>
      <c r="J56" s="68"/>
      <c r="K56" s="68"/>
    </row>
    <row r="57" spans="1:11" ht="13.15" customHeight="1">
      <c r="A57" s="171" t="s">
        <v>229</v>
      </c>
      <c r="B57" s="171"/>
      <c r="C57" s="171"/>
      <c r="D57" s="171"/>
      <c r="E57" s="171"/>
      <c r="F57" s="171"/>
      <c r="G57" s="67">
        <v>174</v>
      </c>
      <c r="H57" s="68"/>
      <c r="I57" s="68"/>
      <c r="J57" s="68"/>
      <c r="K57" s="68"/>
    </row>
    <row r="58" spans="1:11" ht="24.6" customHeight="1">
      <c r="A58" s="171" t="s">
        <v>230</v>
      </c>
      <c r="B58" s="171"/>
      <c r="C58" s="171"/>
      <c r="D58" s="171"/>
      <c r="E58" s="171"/>
      <c r="F58" s="171"/>
      <c r="G58" s="67">
        <v>175</v>
      </c>
      <c r="H58" s="68"/>
      <c r="I58" s="68"/>
      <c r="J58" s="68"/>
      <c r="K58" s="68"/>
    </row>
    <row r="59" spans="1:11" ht="13.15" customHeight="1">
      <c r="A59" s="171" t="s">
        <v>231</v>
      </c>
      <c r="B59" s="171"/>
      <c r="C59" s="171"/>
      <c r="D59" s="171"/>
      <c r="E59" s="171"/>
      <c r="F59" s="171"/>
      <c r="G59" s="67">
        <v>176</v>
      </c>
      <c r="H59" s="68"/>
      <c r="I59" s="68"/>
      <c r="J59" s="68"/>
      <c r="K59" s="68"/>
    </row>
    <row r="60" spans="1:11" ht="13.15" customHeight="1">
      <c r="A60" s="167" t="s">
        <v>232</v>
      </c>
      <c r="B60" s="167"/>
      <c r="C60" s="167"/>
      <c r="D60" s="167"/>
      <c r="E60" s="167"/>
      <c r="F60" s="167"/>
      <c r="G60" s="74">
        <v>177</v>
      </c>
      <c r="H60" s="75">
        <f>H8+H37+H56+H57</f>
        <v>11175627</v>
      </c>
      <c r="I60" s="75">
        <f>I8+I37+I56+I57</f>
        <v>11175627</v>
      </c>
      <c r="J60" s="75">
        <f>J8+J37+J56+J57</f>
        <v>11004779</v>
      </c>
      <c r="K60" s="75">
        <f>K8+K37+K56+K57</f>
        <v>11004779</v>
      </c>
    </row>
    <row r="61" spans="1:11" ht="13.15" customHeight="1">
      <c r="A61" s="167" t="s">
        <v>233</v>
      </c>
      <c r="B61" s="167"/>
      <c r="C61" s="167"/>
      <c r="D61" s="167"/>
      <c r="E61" s="167"/>
      <c r="F61" s="167"/>
      <c r="G61" s="74">
        <v>178</v>
      </c>
      <c r="H61" s="75">
        <f>H14+H48+H58+H59</f>
        <v>31686842</v>
      </c>
      <c r="I61" s="75">
        <f>I14+I48+I58+I59</f>
        <v>31686842</v>
      </c>
      <c r="J61" s="75">
        <f>J14+J48+J58+J59</f>
        <v>36547043</v>
      </c>
      <c r="K61" s="75">
        <f>K14+K48+K58+K59</f>
        <v>36547043</v>
      </c>
    </row>
    <row r="62" spans="1:11" ht="13.15" customHeight="1">
      <c r="A62" s="167" t="s">
        <v>234</v>
      </c>
      <c r="B62" s="167"/>
      <c r="C62" s="167"/>
      <c r="D62" s="167"/>
      <c r="E62" s="167"/>
      <c r="F62" s="167"/>
      <c r="G62" s="74">
        <v>179</v>
      </c>
      <c r="H62" s="75">
        <f>H60-H61</f>
        <v>-20511215</v>
      </c>
      <c r="I62" s="75">
        <f>I60-I61</f>
        <v>-20511215</v>
      </c>
      <c r="J62" s="75">
        <f>J60-J61</f>
        <v>-25542264</v>
      </c>
      <c r="K62" s="75">
        <f>K60-K61</f>
        <v>-25542264</v>
      </c>
    </row>
    <row r="63" spans="1:11" ht="13.15" customHeight="1">
      <c r="A63" s="172" t="s">
        <v>235</v>
      </c>
      <c r="B63" s="172"/>
      <c r="C63" s="172"/>
      <c r="D63" s="172"/>
      <c r="E63" s="172"/>
      <c r="F63" s="172"/>
      <c r="G63" s="74">
        <v>180</v>
      </c>
      <c r="H63" s="75">
        <f>+IF((H60-H61)&gt;0,(H60-H61),0)</f>
        <v>0</v>
      </c>
      <c r="I63" s="75">
        <f>+IF((I60-I61)&gt;0,(I60-I61),0)</f>
        <v>0</v>
      </c>
      <c r="J63" s="75">
        <f>+IF((J60-J61)&gt;0,(J60-J61),0)</f>
        <v>0</v>
      </c>
      <c r="K63" s="75">
        <f>+IF((K60-K61)&gt;0,(K60-K61),0)</f>
        <v>0</v>
      </c>
    </row>
    <row r="64" spans="1:11" ht="13.15" customHeight="1">
      <c r="A64" s="172" t="s">
        <v>236</v>
      </c>
      <c r="B64" s="172"/>
      <c r="C64" s="172"/>
      <c r="D64" s="172"/>
      <c r="E64" s="172"/>
      <c r="F64" s="172"/>
      <c r="G64" s="74">
        <v>181</v>
      </c>
      <c r="H64" s="75">
        <f>+IF((H60-H61)&lt;0,(H60-H61),0)</f>
        <v>-20511215</v>
      </c>
      <c r="I64" s="75">
        <f>+IF((I60-I61)&lt;0,(I60-I61),0)</f>
        <v>-20511215</v>
      </c>
      <c r="J64" s="75">
        <f>+IF((J60-J61)&lt;0,(J60-J61),0)</f>
        <v>-25542264</v>
      </c>
      <c r="K64" s="75">
        <f>+IF((K60-K61)&lt;0,(K60-K61),0)</f>
        <v>-25542264</v>
      </c>
    </row>
    <row r="65" spans="1:11" ht="13.15" customHeight="1">
      <c r="A65" s="171" t="s">
        <v>237</v>
      </c>
      <c r="B65" s="171"/>
      <c r="C65" s="171"/>
      <c r="D65" s="171"/>
      <c r="E65" s="171"/>
      <c r="F65" s="171"/>
      <c r="G65" s="67">
        <v>182</v>
      </c>
      <c r="H65" s="68"/>
      <c r="I65" s="68"/>
      <c r="J65" s="68"/>
      <c r="K65" s="68"/>
    </row>
    <row r="66" spans="1:11" ht="13.15" customHeight="1">
      <c r="A66" s="167" t="s">
        <v>238</v>
      </c>
      <c r="B66" s="167"/>
      <c r="C66" s="167"/>
      <c r="D66" s="167"/>
      <c r="E66" s="167"/>
      <c r="F66" s="167"/>
      <c r="G66" s="74">
        <v>183</v>
      </c>
      <c r="H66" s="75">
        <f>H62-H65</f>
        <v>-20511215</v>
      </c>
      <c r="I66" s="75">
        <f>I62-I65</f>
        <v>-20511215</v>
      </c>
      <c r="J66" s="75">
        <f>J62-J65</f>
        <v>-25542264</v>
      </c>
      <c r="K66" s="75">
        <f>K62-K65</f>
        <v>-25542264</v>
      </c>
    </row>
    <row r="67" spans="1:11" ht="13.15" customHeight="1">
      <c r="A67" s="172" t="s">
        <v>239</v>
      </c>
      <c r="B67" s="172"/>
      <c r="C67" s="172"/>
      <c r="D67" s="172"/>
      <c r="E67" s="172"/>
      <c r="F67" s="172"/>
      <c r="G67" s="74">
        <v>184</v>
      </c>
      <c r="H67" s="75">
        <f>+IF((H62-H65)&gt;0,(H62-H65),0)</f>
        <v>0</v>
      </c>
      <c r="I67" s="75">
        <f>+IF((I62-I65)&gt;0,(I62-I65),0)</f>
        <v>0</v>
      </c>
      <c r="J67" s="75">
        <f>+IF((J62-J65)&gt;0,(J62-J65),0)</f>
        <v>0</v>
      </c>
      <c r="K67" s="75">
        <f>+IF((K62-K65)&gt;0,(K62-K65),0)</f>
        <v>0</v>
      </c>
    </row>
    <row r="68" spans="1:11" ht="13.15" customHeight="1">
      <c r="A68" s="172" t="s">
        <v>240</v>
      </c>
      <c r="B68" s="172"/>
      <c r="C68" s="172"/>
      <c r="D68" s="172"/>
      <c r="E68" s="172"/>
      <c r="F68" s="172"/>
      <c r="G68" s="74">
        <v>185</v>
      </c>
      <c r="H68" s="75">
        <f>+IF((H62-H65)&lt;0,(H62-H65),0)</f>
        <v>-20511215</v>
      </c>
      <c r="I68" s="75">
        <f>+IF((I62-I65)&lt;0,(I62-I65),0)</f>
        <v>-20511215</v>
      </c>
      <c r="J68" s="75">
        <f>+IF((J62-J65)&lt;0,(J62-J65),0)</f>
        <v>-25542264</v>
      </c>
      <c r="K68" s="75">
        <f>+IF((K62-K65)&lt;0,(K62-K65),0)</f>
        <v>-25542264</v>
      </c>
    </row>
    <row r="69" spans="1:11" ht="13.15" customHeight="1">
      <c r="A69" s="161" t="s">
        <v>241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1"/>
    </row>
    <row r="70" spans="1:11" ht="22.15" customHeight="1">
      <c r="A70" s="167" t="s">
        <v>242</v>
      </c>
      <c r="B70" s="167"/>
      <c r="C70" s="167"/>
      <c r="D70" s="167"/>
      <c r="E70" s="167"/>
      <c r="F70" s="167"/>
      <c r="G70" s="74">
        <v>186</v>
      </c>
      <c r="H70" s="75">
        <f>H71-H72</f>
        <v>0</v>
      </c>
      <c r="I70" s="75">
        <f>I71-I72</f>
        <v>0</v>
      </c>
      <c r="J70" s="75">
        <f>J71-J72</f>
        <v>0</v>
      </c>
      <c r="K70" s="75">
        <f>K71-K72</f>
        <v>0</v>
      </c>
    </row>
    <row r="71" spans="1:11" ht="13.15" customHeight="1">
      <c r="A71" s="170" t="s">
        <v>243</v>
      </c>
      <c r="B71" s="170"/>
      <c r="C71" s="170"/>
      <c r="D71" s="170"/>
      <c r="E71" s="170"/>
      <c r="F71" s="170"/>
      <c r="G71" s="67">
        <v>187</v>
      </c>
      <c r="H71" s="68"/>
      <c r="I71" s="68"/>
      <c r="J71" s="68"/>
      <c r="K71" s="68"/>
    </row>
    <row r="72" spans="1:11" ht="13.15" customHeight="1">
      <c r="A72" s="170" t="s">
        <v>244</v>
      </c>
      <c r="B72" s="170"/>
      <c r="C72" s="170"/>
      <c r="D72" s="170"/>
      <c r="E72" s="170"/>
      <c r="F72" s="170"/>
      <c r="G72" s="67">
        <v>188</v>
      </c>
      <c r="H72" s="68"/>
      <c r="I72" s="68"/>
      <c r="J72" s="68"/>
      <c r="K72" s="68"/>
    </row>
    <row r="73" spans="1:11" ht="13.15" customHeight="1">
      <c r="A73" s="171" t="s">
        <v>245</v>
      </c>
      <c r="B73" s="171"/>
      <c r="C73" s="171"/>
      <c r="D73" s="171"/>
      <c r="E73" s="171"/>
      <c r="F73" s="171"/>
      <c r="G73" s="67">
        <v>189</v>
      </c>
      <c r="H73" s="68"/>
      <c r="I73" s="68"/>
      <c r="J73" s="68"/>
      <c r="K73" s="68"/>
    </row>
    <row r="74" spans="1:11" ht="13.15" customHeight="1">
      <c r="A74" s="172" t="s">
        <v>246</v>
      </c>
      <c r="B74" s="172"/>
      <c r="C74" s="172"/>
      <c r="D74" s="172"/>
      <c r="E74" s="172"/>
      <c r="F74" s="172"/>
      <c r="G74" s="74">
        <v>190</v>
      </c>
      <c r="H74" s="76"/>
      <c r="I74" s="76"/>
      <c r="J74" s="76"/>
      <c r="K74" s="76"/>
    </row>
    <row r="75" spans="1:11" ht="13.15" customHeight="1">
      <c r="A75" s="172" t="s">
        <v>247</v>
      </c>
      <c r="B75" s="172"/>
      <c r="C75" s="172"/>
      <c r="D75" s="172"/>
      <c r="E75" s="172"/>
      <c r="F75" s="172"/>
      <c r="G75" s="74">
        <v>191</v>
      </c>
      <c r="H75" s="76"/>
      <c r="I75" s="76"/>
      <c r="J75" s="76"/>
      <c r="K75" s="76"/>
    </row>
    <row r="76" spans="1:11" ht="13.15" customHeight="1">
      <c r="A76" s="161" t="s">
        <v>248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</row>
    <row r="77" spans="1:11" ht="13.15" customHeight="1">
      <c r="A77" s="167" t="s">
        <v>249</v>
      </c>
      <c r="B77" s="167"/>
      <c r="C77" s="167"/>
      <c r="D77" s="167"/>
      <c r="E77" s="167"/>
      <c r="F77" s="167"/>
      <c r="G77" s="74">
        <v>192</v>
      </c>
      <c r="H77" s="76"/>
      <c r="I77" s="76"/>
      <c r="J77" s="76"/>
      <c r="K77" s="76"/>
    </row>
    <row r="78" spans="1:11" ht="13.15" customHeight="1">
      <c r="A78" s="170" t="s">
        <v>250</v>
      </c>
      <c r="B78" s="170"/>
      <c r="C78" s="170"/>
      <c r="D78" s="170"/>
      <c r="E78" s="170"/>
      <c r="F78" s="170"/>
      <c r="G78" s="67">
        <v>193</v>
      </c>
      <c r="H78" s="77"/>
      <c r="I78" s="77"/>
      <c r="J78" s="77"/>
      <c r="K78" s="77"/>
    </row>
    <row r="79" spans="1:11" ht="13.15" customHeight="1">
      <c r="A79" s="170" t="s">
        <v>251</v>
      </c>
      <c r="B79" s="170"/>
      <c r="C79" s="170"/>
      <c r="D79" s="170"/>
      <c r="E79" s="170"/>
      <c r="F79" s="170"/>
      <c r="G79" s="67">
        <v>194</v>
      </c>
      <c r="H79" s="77"/>
      <c r="I79" s="77"/>
      <c r="J79" s="77"/>
      <c r="K79" s="77"/>
    </row>
    <row r="80" spans="1:11" ht="13.15" customHeight="1">
      <c r="A80" s="167" t="s">
        <v>252</v>
      </c>
      <c r="B80" s="167"/>
      <c r="C80" s="167"/>
      <c r="D80" s="167"/>
      <c r="E80" s="167"/>
      <c r="F80" s="167"/>
      <c r="G80" s="74">
        <v>195</v>
      </c>
      <c r="H80" s="76"/>
      <c r="I80" s="76"/>
      <c r="J80" s="76"/>
      <c r="K80" s="76"/>
    </row>
    <row r="81" spans="1:11" ht="13.15" customHeight="1">
      <c r="A81" s="167" t="s">
        <v>253</v>
      </c>
      <c r="B81" s="167"/>
      <c r="C81" s="167"/>
      <c r="D81" s="167"/>
      <c r="E81" s="167"/>
      <c r="F81" s="167"/>
      <c r="G81" s="74">
        <v>196</v>
      </c>
      <c r="H81" s="76"/>
      <c r="I81" s="76"/>
      <c r="J81" s="76"/>
      <c r="K81" s="76"/>
    </row>
    <row r="82" spans="1:11" ht="13.15" customHeight="1">
      <c r="A82" s="172" t="s">
        <v>254</v>
      </c>
      <c r="B82" s="172"/>
      <c r="C82" s="172"/>
      <c r="D82" s="172"/>
      <c r="E82" s="172"/>
      <c r="F82" s="172"/>
      <c r="G82" s="74">
        <v>197</v>
      </c>
      <c r="H82" s="76"/>
      <c r="I82" s="76"/>
      <c r="J82" s="76"/>
      <c r="K82" s="76"/>
    </row>
    <row r="83" spans="1:11" ht="13.15" customHeight="1">
      <c r="A83" s="172" t="s">
        <v>255</v>
      </c>
      <c r="B83" s="172"/>
      <c r="C83" s="172"/>
      <c r="D83" s="172"/>
      <c r="E83" s="172"/>
      <c r="F83" s="172"/>
      <c r="G83" s="74">
        <v>198</v>
      </c>
      <c r="H83" s="76"/>
      <c r="I83" s="76"/>
      <c r="J83" s="76"/>
      <c r="K83" s="76"/>
    </row>
    <row r="84" spans="1:11" ht="13.15" customHeight="1">
      <c r="A84" s="161" t="s">
        <v>256</v>
      </c>
      <c r="B84" s="161"/>
      <c r="C84" s="161"/>
      <c r="D84" s="161"/>
      <c r="E84" s="161"/>
      <c r="F84" s="161"/>
      <c r="G84" s="161"/>
      <c r="H84" s="161"/>
      <c r="I84" s="161"/>
      <c r="J84" s="161"/>
      <c r="K84" s="161"/>
    </row>
    <row r="85" spans="1:11" ht="13.15" customHeight="1">
      <c r="A85" s="173" t="s">
        <v>257</v>
      </c>
      <c r="B85" s="173"/>
      <c r="C85" s="173"/>
      <c r="D85" s="173"/>
      <c r="E85" s="173"/>
      <c r="F85" s="173"/>
      <c r="G85" s="74">
        <v>199</v>
      </c>
      <c r="H85" s="78">
        <f>H86+H87</f>
        <v>-20511215</v>
      </c>
      <c r="I85" s="78">
        <f>I86+I87</f>
        <v>-20511215</v>
      </c>
      <c r="J85" s="78">
        <f>J86+J87</f>
        <v>0</v>
      </c>
      <c r="K85" s="78">
        <f>K86+K87</f>
        <v>0</v>
      </c>
    </row>
    <row r="86" spans="1:11" ht="13.15" customHeight="1">
      <c r="A86" s="174" t="s">
        <v>258</v>
      </c>
      <c r="B86" s="174"/>
      <c r="C86" s="174"/>
      <c r="D86" s="174"/>
      <c r="E86" s="174"/>
      <c r="F86" s="174"/>
      <c r="G86" s="67">
        <v>200</v>
      </c>
      <c r="H86" s="79">
        <v>-20511215</v>
      </c>
      <c r="I86" s="79">
        <v>-20511215</v>
      </c>
      <c r="J86" s="79"/>
      <c r="K86" s="79"/>
    </row>
    <row r="87" spans="1:11" ht="13.15" customHeight="1">
      <c r="A87" s="174" t="s">
        <v>259</v>
      </c>
      <c r="B87" s="174"/>
      <c r="C87" s="174"/>
      <c r="D87" s="174"/>
      <c r="E87" s="174"/>
      <c r="F87" s="174"/>
      <c r="G87" s="67">
        <v>201</v>
      </c>
      <c r="H87" s="79"/>
      <c r="I87" s="79"/>
      <c r="J87" s="79"/>
      <c r="K87" s="79"/>
    </row>
    <row r="88" spans="1:11" ht="13.15" customHeight="1">
      <c r="A88" s="175" t="s">
        <v>260</v>
      </c>
      <c r="B88" s="175"/>
      <c r="C88" s="175"/>
      <c r="D88" s="175"/>
      <c r="E88" s="175"/>
      <c r="F88" s="175"/>
      <c r="G88" s="175"/>
      <c r="H88" s="175"/>
      <c r="I88" s="175"/>
      <c r="J88" s="175"/>
      <c r="K88" s="175"/>
    </row>
    <row r="89" spans="1:11" ht="13.15" customHeight="1">
      <c r="A89" s="157" t="s">
        <v>261</v>
      </c>
      <c r="B89" s="157"/>
      <c r="C89" s="157"/>
      <c r="D89" s="157"/>
      <c r="E89" s="157"/>
      <c r="F89" s="157"/>
      <c r="G89" s="67">
        <v>202</v>
      </c>
      <c r="H89" s="79"/>
      <c r="I89" s="79"/>
      <c r="J89" s="79"/>
      <c r="K89" s="79"/>
    </row>
    <row r="90" spans="1:11" ht="24" customHeight="1">
      <c r="A90" s="176" t="s">
        <v>262</v>
      </c>
      <c r="B90" s="176"/>
      <c r="C90" s="176"/>
      <c r="D90" s="176"/>
      <c r="E90" s="176"/>
      <c r="F90" s="176"/>
      <c r="G90" s="74">
        <v>203</v>
      </c>
      <c r="H90" s="78">
        <f>SUM(H91:H98)</f>
        <v>0</v>
      </c>
      <c r="I90" s="78">
        <f>SUM(I91:I98)</f>
        <v>0</v>
      </c>
      <c r="J90" s="78">
        <f>SUM(J91:J98)</f>
        <v>0</v>
      </c>
      <c r="K90" s="78">
        <f>SUM(K91:K98)</f>
        <v>0</v>
      </c>
    </row>
    <row r="91" spans="1:11" ht="13.15" customHeight="1">
      <c r="A91" s="170" t="s">
        <v>263</v>
      </c>
      <c r="B91" s="170"/>
      <c r="C91" s="170"/>
      <c r="D91" s="170"/>
      <c r="E91" s="170"/>
      <c r="F91" s="170"/>
      <c r="G91" s="67">
        <v>204</v>
      </c>
      <c r="H91" s="79"/>
      <c r="I91" s="79"/>
      <c r="J91" s="79"/>
      <c r="K91" s="79"/>
    </row>
    <row r="92" spans="1:11" ht="22.15" customHeight="1">
      <c r="A92" s="170" t="s">
        <v>264</v>
      </c>
      <c r="B92" s="170"/>
      <c r="C92" s="170"/>
      <c r="D92" s="170"/>
      <c r="E92" s="170"/>
      <c r="F92" s="170"/>
      <c r="G92" s="67">
        <v>205</v>
      </c>
      <c r="H92" s="79"/>
      <c r="I92" s="79"/>
      <c r="J92" s="79"/>
      <c r="K92" s="79"/>
    </row>
    <row r="93" spans="1:11" ht="22.15" customHeight="1">
      <c r="A93" s="170" t="s">
        <v>265</v>
      </c>
      <c r="B93" s="170"/>
      <c r="C93" s="170"/>
      <c r="D93" s="170"/>
      <c r="E93" s="170"/>
      <c r="F93" s="170"/>
      <c r="G93" s="67">
        <v>206</v>
      </c>
      <c r="H93" s="79"/>
      <c r="I93" s="79"/>
      <c r="J93" s="79"/>
      <c r="K93" s="79"/>
    </row>
    <row r="94" spans="1:11" ht="22.15" customHeight="1">
      <c r="A94" s="170" t="s">
        <v>266</v>
      </c>
      <c r="B94" s="170"/>
      <c r="C94" s="170"/>
      <c r="D94" s="170"/>
      <c r="E94" s="170"/>
      <c r="F94" s="170"/>
      <c r="G94" s="67">
        <v>207</v>
      </c>
      <c r="H94" s="79"/>
      <c r="I94" s="79"/>
      <c r="J94" s="79"/>
      <c r="K94" s="79"/>
    </row>
    <row r="95" spans="1:11" ht="22.15" customHeight="1">
      <c r="A95" s="170" t="s">
        <v>267</v>
      </c>
      <c r="B95" s="170"/>
      <c r="C95" s="170"/>
      <c r="D95" s="170"/>
      <c r="E95" s="170"/>
      <c r="F95" s="170"/>
      <c r="G95" s="67">
        <v>208</v>
      </c>
      <c r="H95" s="79"/>
      <c r="I95" s="79"/>
      <c r="J95" s="79"/>
      <c r="K95" s="79"/>
    </row>
    <row r="96" spans="1:11" ht="22.15" customHeight="1">
      <c r="A96" s="170" t="s">
        <v>268</v>
      </c>
      <c r="B96" s="170"/>
      <c r="C96" s="170"/>
      <c r="D96" s="170"/>
      <c r="E96" s="170"/>
      <c r="F96" s="170"/>
      <c r="G96" s="67">
        <v>209</v>
      </c>
      <c r="H96" s="79"/>
      <c r="I96" s="79"/>
      <c r="J96" s="79"/>
      <c r="K96" s="79"/>
    </row>
    <row r="97" spans="1:11" ht="13.15" customHeight="1">
      <c r="A97" s="170" t="s">
        <v>269</v>
      </c>
      <c r="B97" s="170"/>
      <c r="C97" s="170"/>
      <c r="D97" s="170"/>
      <c r="E97" s="170"/>
      <c r="F97" s="170"/>
      <c r="G97" s="67">
        <v>210</v>
      </c>
      <c r="H97" s="79"/>
      <c r="I97" s="79"/>
      <c r="J97" s="79"/>
      <c r="K97" s="79"/>
    </row>
    <row r="98" spans="1:11" ht="13.15" customHeight="1">
      <c r="A98" s="170" t="s">
        <v>270</v>
      </c>
      <c r="B98" s="170"/>
      <c r="C98" s="170"/>
      <c r="D98" s="170"/>
      <c r="E98" s="170"/>
      <c r="F98" s="170"/>
      <c r="G98" s="67">
        <v>211</v>
      </c>
      <c r="H98" s="79"/>
      <c r="I98" s="79"/>
      <c r="J98" s="79"/>
      <c r="K98" s="79"/>
    </row>
    <row r="99" spans="1:11" ht="13.15" customHeight="1">
      <c r="A99" s="157" t="s">
        <v>271</v>
      </c>
      <c r="B99" s="157"/>
      <c r="C99" s="157"/>
      <c r="D99" s="157"/>
      <c r="E99" s="157"/>
      <c r="F99" s="157"/>
      <c r="G99" s="67">
        <v>212</v>
      </c>
      <c r="H99" s="79"/>
      <c r="I99" s="79"/>
      <c r="J99" s="79"/>
      <c r="K99" s="79"/>
    </row>
    <row r="100" spans="1:11" ht="22.9" customHeight="1">
      <c r="A100" s="176" t="s">
        <v>272</v>
      </c>
      <c r="B100" s="176"/>
      <c r="C100" s="176"/>
      <c r="D100" s="176"/>
      <c r="E100" s="176"/>
      <c r="F100" s="176"/>
      <c r="G100" s="74">
        <v>213</v>
      </c>
      <c r="H100" s="78">
        <f>H90-H99</f>
        <v>0</v>
      </c>
      <c r="I100" s="78">
        <f>I90-I99</f>
        <v>0</v>
      </c>
      <c r="J100" s="78">
        <f>J90-J99</f>
        <v>0</v>
      </c>
      <c r="K100" s="78">
        <f>K90-K99</f>
        <v>0</v>
      </c>
    </row>
    <row r="101" spans="1:11" ht="13.15" customHeight="1">
      <c r="A101" s="176" t="s">
        <v>273</v>
      </c>
      <c r="B101" s="176"/>
      <c r="C101" s="176"/>
      <c r="D101" s="176"/>
      <c r="E101" s="176"/>
      <c r="F101" s="176"/>
      <c r="G101" s="74">
        <v>214</v>
      </c>
      <c r="H101" s="78">
        <f>H89+H100</f>
        <v>0</v>
      </c>
      <c r="I101" s="78">
        <f>I89+I100</f>
        <v>0</v>
      </c>
      <c r="J101" s="78">
        <f>J89+J100</f>
        <v>0</v>
      </c>
      <c r="K101" s="78">
        <f>K89+K100</f>
        <v>0</v>
      </c>
    </row>
    <row r="102" spans="1:11" ht="13.15" customHeight="1">
      <c r="A102" s="161" t="s">
        <v>274</v>
      </c>
      <c r="B102" s="161"/>
      <c r="C102" s="161"/>
      <c r="D102" s="161"/>
      <c r="E102" s="161"/>
      <c r="F102" s="161"/>
      <c r="G102" s="161"/>
      <c r="H102" s="161"/>
      <c r="I102" s="161"/>
      <c r="J102" s="161"/>
      <c r="K102" s="161"/>
    </row>
    <row r="103" spans="1:11" ht="13.15" customHeight="1">
      <c r="A103" s="173" t="s">
        <v>275</v>
      </c>
      <c r="B103" s="173"/>
      <c r="C103" s="173"/>
      <c r="D103" s="173"/>
      <c r="E103" s="173"/>
      <c r="F103" s="173"/>
      <c r="G103" s="74">
        <v>215</v>
      </c>
      <c r="H103" s="78">
        <f>H104+H105</f>
        <v>-20511215</v>
      </c>
      <c r="I103" s="78">
        <f>I104+I105</f>
        <v>-20511215</v>
      </c>
      <c r="J103" s="78">
        <f>J104+J105</f>
        <v>0</v>
      </c>
      <c r="K103" s="78">
        <f>K104+K105</f>
        <v>0</v>
      </c>
    </row>
    <row r="104" spans="1:11" ht="13.15" customHeight="1">
      <c r="A104" s="174" t="s">
        <v>276</v>
      </c>
      <c r="B104" s="174"/>
      <c r="C104" s="174"/>
      <c r="D104" s="174"/>
      <c r="E104" s="174"/>
      <c r="F104" s="174"/>
      <c r="G104" s="67">
        <v>216</v>
      </c>
      <c r="H104" s="79">
        <v>-20511215</v>
      </c>
      <c r="I104" s="79">
        <v>-20511215</v>
      </c>
      <c r="J104" s="79"/>
      <c r="K104" s="79"/>
    </row>
    <row r="105" spans="1:11" ht="13.15" customHeight="1">
      <c r="A105" s="174" t="s">
        <v>277</v>
      </c>
      <c r="B105" s="174"/>
      <c r="C105" s="174"/>
      <c r="D105" s="174"/>
      <c r="E105" s="174"/>
      <c r="F105" s="174"/>
      <c r="G105" s="67">
        <v>217</v>
      </c>
      <c r="H105" s="79"/>
      <c r="I105" s="79"/>
      <c r="J105" s="79"/>
      <c r="K105" s="79"/>
    </row>
  </sheetData>
  <sheetProtection sheet="1" objects="1" scenarios="1"/>
  <mergeCells count="107"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:I1"/>
    <mergeCell ref="A2:I2"/>
    <mergeCell ref="A3:K3"/>
    <mergeCell ref="A4:K4"/>
    <mergeCell ref="A5:F6"/>
    <mergeCell ref="G5:G6"/>
    <mergeCell ref="H5:I5"/>
    <mergeCell ref="J5:K5"/>
    <mergeCell ref="A7:F7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>
      <formula1>0</formula1>
      <formula2>0</formula2>
    </dataValidation>
  </dataValidations>
  <pageMargins left="0.75" right="0.17013888888888901" top="1" bottom="1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topLeftCell="A13" zoomScaleNormal="100" workbookViewId="0">
      <selection activeCell="I36" sqref="I36"/>
    </sheetView>
  </sheetViews>
  <sheetFormatPr defaultRowHeight="12.75"/>
  <cols>
    <col min="1" max="7" width="9.140625" customWidth="1"/>
    <col min="8" max="9" width="30.28515625" customWidth="1"/>
    <col min="10" max="1025" width="9.140625" customWidth="1"/>
  </cols>
  <sheetData>
    <row r="1" spans="1:9" ht="13.15" customHeight="1">
      <c r="A1" s="150" t="s">
        <v>278</v>
      </c>
      <c r="B1" s="150"/>
      <c r="C1" s="150"/>
      <c r="D1" s="150"/>
      <c r="E1" s="150"/>
      <c r="F1" s="150"/>
      <c r="G1" s="150"/>
      <c r="H1" s="150"/>
      <c r="I1" s="150"/>
    </row>
    <row r="2" spans="1:9" ht="13.15" customHeight="1">
      <c r="A2" s="151" t="s">
        <v>279</v>
      </c>
      <c r="B2" s="151"/>
      <c r="C2" s="151"/>
      <c r="D2" s="151"/>
      <c r="E2" s="151"/>
      <c r="F2" s="151"/>
      <c r="G2" s="151"/>
      <c r="H2" s="151"/>
      <c r="I2" s="151"/>
    </row>
    <row r="3" spans="1:9" ht="13.15" customHeight="1">
      <c r="A3" s="152" t="s">
        <v>58</v>
      </c>
      <c r="B3" s="152"/>
      <c r="C3" s="152"/>
      <c r="D3" s="152"/>
      <c r="E3" s="152"/>
      <c r="F3" s="152"/>
      <c r="G3" s="152"/>
      <c r="H3" s="152"/>
      <c r="I3" s="152"/>
    </row>
    <row r="4" spans="1:9" ht="13.15" customHeight="1">
      <c r="A4" s="177" t="s">
        <v>59</v>
      </c>
      <c r="B4" s="177"/>
      <c r="C4" s="177"/>
      <c r="D4" s="177"/>
      <c r="E4" s="177"/>
      <c r="F4" s="177"/>
      <c r="G4" s="177"/>
      <c r="H4" s="177"/>
      <c r="I4" s="177"/>
    </row>
    <row r="5" spans="1:9" ht="22.9" customHeight="1">
      <c r="A5" s="178" t="s">
        <v>60</v>
      </c>
      <c r="B5" s="178"/>
      <c r="C5" s="178"/>
      <c r="D5" s="178"/>
      <c r="E5" s="178"/>
      <c r="F5" s="178"/>
      <c r="G5" s="80" t="s">
        <v>175</v>
      </c>
      <c r="H5" s="81" t="s">
        <v>176</v>
      </c>
      <c r="I5" s="81" t="s">
        <v>177</v>
      </c>
    </row>
    <row r="6" spans="1:9">
      <c r="A6" s="179">
        <v>1</v>
      </c>
      <c r="B6" s="179"/>
      <c r="C6" s="179"/>
      <c r="D6" s="179"/>
      <c r="E6" s="179"/>
      <c r="F6" s="179"/>
      <c r="G6" s="82">
        <v>2</v>
      </c>
      <c r="H6" s="83" t="s">
        <v>280</v>
      </c>
      <c r="I6" s="83" t="s">
        <v>281</v>
      </c>
    </row>
    <row r="7" spans="1:9" ht="13.15" customHeight="1">
      <c r="A7" s="180" t="s">
        <v>282</v>
      </c>
      <c r="B7" s="180"/>
      <c r="C7" s="180"/>
      <c r="D7" s="180"/>
      <c r="E7" s="180"/>
      <c r="F7" s="180"/>
      <c r="G7" s="180"/>
      <c r="H7" s="180"/>
      <c r="I7" s="180"/>
    </row>
    <row r="8" spans="1:9" ht="12.75" customHeight="1">
      <c r="A8" s="181" t="s">
        <v>283</v>
      </c>
      <c r="B8" s="181"/>
      <c r="C8" s="181"/>
      <c r="D8" s="181"/>
      <c r="E8" s="181"/>
      <c r="F8" s="181"/>
      <c r="G8" s="84">
        <v>1</v>
      </c>
      <c r="H8" s="85">
        <v>-20511214</v>
      </c>
      <c r="I8" s="85">
        <v>-25542264</v>
      </c>
    </row>
    <row r="9" spans="1:9" ht="12.75" customHeight="1">
      <c r="A9" s="182" t="s">
        <v>284</v>
      </c>
      <c r="B9" s="182"/>
      <c r="C9" s="182"/>
      <c r="D9" s="182"/>
      <c r="E9" s="182"/>
      <c r="F9" s="182"/>
      <c r="G9" s="86">
        <v>2</v>
      </c>
      <c r="H9" s="87">
        <f>H10+H11+H12+H13+H14+H15+H16+H17</f>
        <v>9447951</v>
      </c>
      <c r="I9" s="87">
        <f>I10+I11+I12+I13+I14+I15+I16+I17</f>
        <v>15406538</v>
      </c>
    </row>
    <row r="10" spans="1:9" ht="12.75" customHeight="1">
      <c r="A10" s="183" t="s">
        <v>285</v>
      </c>
      <c r="B10" s="183"/>
      <c r="C10" s="183"/>
      <c r="D10" s="183"/>
      <c r="E10" s="183"/>
      <c r="F10" s="183"/>
      <c r="G10" s="88">
        <v>3</v>
      </c>
      <c r="H10" s="89">
        <v>9447951</v>
      </c>
      <c r="I10" s="89">
        <v>15406538</v>
      </c>
    </row>
    <row r="11" spans="1:9" ht="22.15" customHeight="1">
      <c r="A11" s="183" t="s">
        <v>286</v>
      </c>
      <c r="B11" s="183"/>
      <c r="C11" s="183"/>
      <c r="D11" s="183"/>
      <c r="E11" s="183"/>
      <c r="F11" s="183"/>
      <c r="G11" s="88">
        <v>4</v>
      </c>
      <c r="H11" s="89"/>
      <c r="I11" s="89"/>
    </row>
    <row r="12" spans="1:9" ht="23.45" customHeight="1">
      <c r="A12" s="183" t="s">
        <v>287</v>
      </c>
      <c r="B12" s="183"/>
      <c r="C12" s="183"/>
      <c r="D12" s="183"/>
      <c r="E12" s="183"/>
      <c r="F12" s="183"/>
      <c r="G12" s="88">
        <v>5</v>
      </c>
      <c r="H12" s="89"/>
      <c r="I12" s="89"/>
    </row>
    <row r="13" spans="1:9" ht="12.75" customHeight="1">
      <c r="A13" s="183" t="s">
        <v>288</v>
      </c>
      <c r="B13" s="183"/>
      <c r="C13" s="183"/>
      <c r="D13" s="183"/>
      <c r="E13" s="183"/>
      <c r="F13" s="183"/>
      <c r="G13" s="88">
        <v>6</v>
      </c>
      <c r="H13" s="89"/>
      <c r="I13" s="89"/>
    </row>
    <row r="14" spans="1:9" ht="12.75" customHeight="1">
      <c r="A14" s="183" t="s">
        <v>289</v>
      </c>
      <c r="B14" s="183"/>
      <c r="C14" s="183"/>
      <c r="D14" s="183"/>
      <c r="E14" s="183"/>
      <c r="F14" s="183"/>
      <c r="G14" s="88">
        <v>7</v>
      </c>
      <c r="H14" s="89"/>
      <c r="I14" s="89"/>
    </row>
    <row r="15" spans="1:9" ht="12.75" customHeight="1">
      <c r="A15" s="183" t="s">
        <v>290</v>
      </c>
      <c r="B15" s="183"/>
      <c r="C15" s="183"/>
      <c r="D15" s="183"/>
      <c r="E15" s="183"/>
      <c r="F15" s="183"/>
      <c r="G15" s="88">
        <v>8</v>
      </c>
      <c r="H15" s="89"/>
      <c r="I15" s="89"/>
    </row>
    <row r="16" spans="1:9" ht="12.75" customHeight="1">
      <c r="A16" s="183" t="s">
        <v>291</v>
      </c>
      <c r="B16" s="183"/>
      <c r="C16" s="183"/>
      <c r="D16" s="183"/>
      <c r="E16" s="183"/>
      <c r="F16" s="183"/>
      <c r="G16" s="88">
        <v>9</v>
      </c>
      <c r="H16" s="89"/>
      <c r="I16" s="89"/>
    </row>
    <row r="17" spans="1:9" ht="25.15" customHeight="1">
      <c r="A17" s="183" t="s">
        <v>292</v>
      </c>
      <c r="B17" s="183"/>
      <c r="C17" s="183"/>
      <c r="D17" s="183"/>
      <c r="E17" s="183"/>
      <c r="F17" s="183"/>
      <c r="G17" s="88">
        <v>10</v>
      </c>
      <c r="H17" s="89"/>
      <c r="I17" s="89"/>
    </row>
    <row r="18" spans="1:9" ht="28.15" customHeight="1">
      <c r="A18" s="184" t="s">
        <v>293</v>
      </c>
      <c r="B18" s="184"/>
      <c r="C18" s="184"/>
      <c r="D18" s="184"/>
      <c r="E18" s="184"/>
      <c r="F18" s="184"/>
      <c r="G18" s="86">
        <v>11</v>
      </c>
      <c r="H18" s="87">
        <f>H8+H9</f>
        <v>-11063263</v>
      </c>
      <c r="I18" s="87">
        <f>I8+I9</f>
        <v>-10135726</v>
      </c>
    </row>
    <row r="19" spans="1:9" ht="12.75" customHeight="1">
      <c r="A19" s="182" t="s">
        <v>294</v>
      </c>
      <c r="B19" s="182"/>
      <c r="C19" s="182"/>
      <c r="D19" s="182"/>
      <c r="E19" s="182"/>
      <c r="F19" s="182"/>
      <c r="G19" s="86">
        <v>12</v>
      </c>
      <c r="H19" s="87">
        <f>H20+H21+H22+H23</f>
        <v>-10680050</v>
      </c>
      <c r="I19" s="87">
        <f>I20+I21+I22+I23</f>
        <v>-17952451</v>
      </c>
    </row>
    <row r="20" spans="1:9" ht="12.75" customHeight="1">
      <c r="A20" s="183" t="s">
        <v>295</v>
      </c>
      <c r="B20" s="183"/>
      <c r="C20" s="183"/>
      <c r="D20" s="183"/>
      <c r="E20" s="183"/>
      <c r="F20" s="183"/>
      <c r="G20" s="88">
        <v>13</v>
      </c>
      <c r="H20" s="89">
        <v>7675446</v>
      </c>
      <c r="I20" s="89">
        <v>2782615</v>
      </c>
    </row>
    <row r="21" spans="1:9" ht="12.75" customHeight="1">
      <c r="A21" s="183" t="s">
        <v>296</v>
      </c>
      <c r="B21" s="183"/>
      <c r="C21" s="183"/>
      <c r="D21" s="183"/>
      <c r="E21" s="183"/>
      <c r="F21" s="183"/>
      <c r="G21" s="88">
        <v>14</v>
      </c>
      <c r="H21" s="89">
        <v>-26159351</v>
      </c>
      <c r="I21" s="89">
        <v>-20955366</v>
      </c>
    </row>
    <row r="22" spans="1:9" ht="12.75" customHeight="1">
      <c r="A22" s="183" t="s">
        <v>297</v>
      </c>
      <c r="B22" s="183"/>
      <c r="C22" s="183"/>
      <c r="D22" s="183"/>
      <c r="E22" s="183"/>
      <c r="F22" s="183"/>
      <c r="G22" s="88">
        <v>15</v>
      </c>
      <c r="H22" s="89">
        <v>-3601616</v>
      </c>
      <c r="I22" s="89">
        <v>220300</v>
      </c>
    </row>
    <row r="23" spans="1:9" ht="12.75" customHeight="1">
      <c r="A23" s="183" t="s">
        <v>298</v>
      </c>
      <c r="B23" s="183"/>
      <c r="C23" s="183"/>
      <c r="D23" s="183"/>
      <c r="E23" s="183"/>
      <c r="F23" s="183"/>
      <c r="G23" s="88">
        <v>16</v>
      </c>
      <c r="H23" s="89">
        <v>11405471</v>
      </c>
      <c r="I23" s="89"/>
    </row>
    <row r="24" spans="1:9" ht="12.75" customHeight="1">
      <c r="A24" s="184" t="s">
        <v>299</v>
      </c>
      <c r="B24" s="184"/>
      <c r="C24" s="184"/>
      <c r="D24" s="184"/>
      <c r="E24" s="184"/>
      <c r="F24" s="184"/>
      <c r="G24" s="86">
        <v>17</v>
      </c>
      <c r="H24" s="87">
        <f>H18+H19</f>
        <v>-21743313</v>
      </c>
      <c r="I24" s="87">
        <f>I18+I19</f>
        <v>-28088177</v>
      </c>
    </row>
    <row r="25" spans="1:9" ht="12.75" customHeight="1">
      <c r="A25" s="185" t="s">
        <v>300</v>
      </c>
      <c r="B25" s="185"/>
      <c r="C25" s="185"/>
      <c r="D25" s="185"/>
      <c r="E25" s="185"/>
      <c r="F25" s="185"/>
      <c r="G25" s="88">
        <v>18</v>
      </c>
      <c r="H25" s="89"/>
      <c r="I25" s="89"/>
    </row>
    <row r="26" spans="1:9" ht="12.75" customHeight="1">
      <c r="A26" s="185" t="s">
        <v>301</v>
      </c>
      <c r="B26" s="185"/>
      <c r="C26" s="185"/>
      <c r="D26" s="185"/>
      <c r="E26" s="185"/>
      <c r="F26" s="185"/>
      <c r="G26" s="88">
        <v>19</v>
      </c>
      <c r="H26" s="89"/>
      <c r="I26" s="89"/>
    </row>
    <row r="27" spans="1:9" ht="25.9" customHeight="1">
      <c r="A27" s="186" t="s">
        <v>302</v>
      </c>
      <c r="B27" s="186"/>
      <c r="C27" s="186"/>
      <c r="D27" s="186"/>
      <c r="E27" s="186"/>
      <c r="F27" s="186"/>
      <c r="G27" s="90">
        <v>20</v>
      </c>
      <c r="H27" s="91">
        <f>H24+H25+H26</f>
        <v>-21743313</v>
      </c>
      <c r="I27" s="91">
        <f>I24+I25+I26</f>
        <v>-28088177</v>
      </c>
    </row>
    <row r="28" spans="1:9" ht="13.15" customHeight="1">
      <c r="A28" s="180" t="s">
        <v>303</v>
      </c>
      <c r="B28" s="180"/>
      <c r="C28" s="180"/>
      <c r="D28" s="180"/>
      <c r="E28" s="180"/>
      <c r="F28" s="180"/>
      <c r="G28" s="180"/>
      <c r="H28" s="180"/>
      <c r="I28" s="180"/>
    </row>
    <row r="29" spans="1:9" ht="30.6" customHeight="1">
      <c r="A29" s="181" t="s">
        <v>304</v>
      </c>
      <c r="B29" s="181"/>
      <c r="C29" s="181"/>
      <c r="D29" s="181"/>
      <c r="E29" s="181"/>
      <c r="F29" s="181"/>
      <c r="G29" s="84">
        <v>21</v>
      </c>
      <c r="H29" s="92"/>
      <c r="I29" s="92"/>
    </row>
    <row r="30" spans="1:9" ht="12.75" customHeight="1">
      <c r="A30" s="185" t="s">
        <v>305</v>
      </c>
      <c r="B30" s="185"/>
      <c r="C30" s="185"/>
      <c r="D30" s="185"/>
      <c r="E30" s="185"/>
      <c r="F30" s="185"/>
      <c r="G30" s="88">
        <v>22</v>
      </c>
      <c r="H30" s="93"/>
      <c r="I30" s="93"/>
    </row>
    <row r="31" spans="1:9" ht="12.75" customHeight="1">
      <c r="A31" s="185" t="s">
        <v>306</v>
      </c>
      <c r="B31" s="185"/>
      <c r="C31" s="185"/>
      <c r="D31" s="185"/>
      <c r="E31" s="185"/>
      <c r="F31" s="185"/>
      <c r="G31" s="88">
        <v>23</v>
      </c>
      <c r="H31" s="93"/>
      <c r="I31" s="93"/>
    </row>
    <row r="32" spans="1:9" ht="12.75" customHeight="1">
      <c r="A32" s="185" t="s">
        <v>307</v>
      </c>
      <c r="B32" s="185"/>
      <c r="C32" s="185"/>
      <c r="D32" s="185"/>
      <c r="E32" s="185"/>
      <c r="F32" s="185"/>
      <c r="G32" s="88">
        <v>24</v>
      </c>
      <c r="H32" s="93"/>
      <c r="I32" s="93"/>
    </row>
    <row r="33" spans="1:9" ht="12.75" customHeight="1">
      <c r="A33" s="185" t="s">
        <v>308</v>
      </c>
      <c r="B33" s="185"/>
      <c r="C33" s="185"/>
      <c r="D33" s="185"/>
      <c r="E33" s="185"/>
      <c r="F33" s="185"/>
      <c r="G33" s="88">
        <v>25</v>
      </c>
      <c r="H33" s="93"/>
      <c r="I33" s="93"/>
    </row>
    <row r="34" spans="1:9" ht="12.75" customHeight="1">
      <c r="A34" s="185" t="s">
        <v>309</v>
      </c>
      <c r="B34" s="185"/>
      <c r="C34" s="185"/>
      <c r="D34" s="185"/>
      <c r="E34" s="185"/>
      <c r="F34" s="185"/>
      <c r="G34" s="88">
        <v>26</v>
      </c>
      <c r="H34" s="93">
        <v>227970</v>
      </c>
      <c r="I34" s="93">
        <v>24882</v>
      </c>
    </row>
    <row r="35" spans="1:9" ht="26.45" customHeight="1">
      <c r="A35" s="184" t="s">
        <v>310</v>
      </c>
      <c r="B35" s="184"/>
      <c r="C35" s="184"/>
      <c r="D35" s="184"/>
      <c r="E35" s="184"/>
      <c r="F35" s="184"/>
      <c r="G35" s="86">
        <v>27</v>
      </c>
      <c r="H35" s="94">
        <f>H29+H30+H31+H32+H33+H34</f>
        <v>227970</v>
      </c>
      <c r="I35" s="94">
        <f>I29+I30+I31+I32+I33+I34</f>
        <v>24882</v>
      </c>
    </row>
    <row r="36" spans="1:9" ht="22.9" customHeight="1">
      <c r="A36" s="185" t="s">
        <v>311</v>
      </c>
      <c r="B36" s="185"/>
      <c r="C36" s="185"/>
      <c r="D36" s="185"/>
      <c r="E36" s="185"/>
      <c r="F36" s="185"/>
      <c r="G36" s="88">
        <v>28</v>
      </c>
      <c r="H36" s="93">
        <v>-65718345</v>
      </c>
      <c r="I36" s="93">
        <v>-5261137</v>
      </c>
    </row>
    <row r="37" spans="1:9" ht="12.75" customHeight="1">
      <c r="A37" s="185" t="s">
        <v>312</v>
      </c>
      <c r="B37" s="185"/>
      <c r="C37" s="185"/>
      <c r="D37" s="185"/>
      <c r="E37" s="185"/>
      <c r="F37" s="185"/>
      <c r="G37" s="88">
        <v>29</v>
      </c>
      <c r="H37" s="93"/>
      <c r="I37" s="93"/>
    </row>
    <row r="38" spans="1:9" ht="12.75" customHeight="1">
      <c r="A38" s="185" t="s">
        <v>313</v>
      </c>
      <c r="B38" s="185"/>
      <c r="C38" s="185"/>
      <c r="D38" s="185"/>
      <c r="E38" s="185"/>
      <c r="F38" s="185"/>
      <c r="G38" s="88">
        <v>30</v>
      </c>
      <c r="H38" s="93"/>
      <c r="I38" s="93"/>
    </row>
    <row r="39" spans="1:9" ht="12.75" customHeight="1">
      <c r="A39" s="185" t="s">
        <v>314</v>
      </c>
      <c r="B39" s="185"/>
      <c r="C39" s="185"/>
      <c r="D39" s="185"/>
      <c r="E39" s="185"/>
      <c r="F39" s="185"/>
      <c r="G39" s="88">
        <v>31</v>
      </c>
      <c r="H39" s="93"/>
      <c r="I39" s="93"/>
    </row>
    <row r="40" spans="1:9" ht="12.75" customHeight="1">
      <c r="A40" s="185" t="s">
        <v>315</v>
      </c>
      <c r="B40" s="185"/>
      <c r="C40" s="185"/>
      <c r="D40" s="185"/>
      <c r="E40" s="185"/>
      <c r="F40" s="185"/>
      <c r="G40" s="88">
        <v>32</v>
      </c>
      <c r="H40" s="93"/>
      <c r="I40" s="93"/>
    </row>
    <row r="41" spans="1:9" ht="24" customHeight="1">
      <c r="A41" s="184" t="s">
        <v>316</v>
      </c>
      <c r="B41" s="184"/>
      <c r="C41" s="184"/>
      <c r="D41" s="184"/>
      <c r="E41" s="184"/>
      <c r="F41" s="184"/>
      <c r="G41" s="86">
        <v>33</v>
      </c>
      <c r="H41" s="94">
        <f>H36+H37+H38+H39+H40</f>
        <v>-65718345</v>
      </c>
      <c r="I41" s="94">
        <f>I36+I37+I38+I39+I40</f>
        <v>-5261137</v>
      </c>
    </row>
    <row r="42" spans="1:9" ht="29.45" customHeight="1">
      <c r="A42" s="186" t="s">
        <v>317</v>
      </c>
      <c r="B42" s="186"/>
      <c r="C42" s="186"/>
      <c r="D42" s="186"/>
      <c r="E42" s="186"/>
      <c r="F42" s="186"/>
      <c r="G42" s="90">
        <v>34</v>
      </c>
      <c r="H42" s="95">
        <f>H35+H41</f>
        <v>-65490375</v>
      </c>
      <c r="I42" s="95">
        <f>I35+I41</f>
        <v>-5236255</v>
      </c>
    </row>
    <row r="43" spans="1:9" ht="13.15" customHeight="1">
      <c r="A43" s="180" t="s">
        <v>318</v>
      </c>
      <c r="B43" s="180"/>
      <c r="C43" s="180"/>
      <c r="D43" s="180"/>
      <c r="E43" s="180"/>
      <c r="F43" s="180"/>
      <c r="G43" s="180"/>
      <c r="H43" s="180"/>
      <c r="I43" s="180"/>
    </row>
    <row r="44" spans="1:9" ht="12.75" customHeight="1">
      <c r="A44" s="181" t="s">
        <v>319</v>
      </c>
      <c r="B44" s="181"/>
      <c r="C44" s="181"/>
      <c r="D44" s="181"/>
      <c r="E44" s="181"/>
      <c r="F44" s="181"/>
      <c r="G44" s="84">
        <v>35</v>
      </c>
      <c r="H44" s="92"/>
      <c r="I44" s="92"/>
    </row>
    <row r="45" spans="1:9" ht="25.15" customHeight="1">
      <c r="A45" s="185" t="s">
        <v>320</v>
      </c>
      <c r="B45" s="185"/>
      <c r="C45" s="185"/>
      <c r="D45" s="185"/>
      <c r="E45" s="185"/>
      <c r="F45" s="185"/>
      <c r="G45" s="88">
        <v>36</v>
      </c>
      <c r="H45" s="93"/>
      <c r="I45" s="93"/>
    </row>
    <row r="46" spans="1:9" ht="12.75" customHeight="1">
      <c r="A46" s="185" t="s">
        <v>321</v>
      </c>
      <c r="B46" s="185"/>
      <c r="C46" s="185"/>
      <c r="D46" s="185"/>
      <c r="E46" s="185"/>
      <c r="F46" s="185"/>
      <c r="G46" s="88">
        <v>37</v>
      </c>
      <c r="H46" s="93">
        <v>37175000</v>
      </c>
      <c r="I46" s="93">
        <v>18692259</v>
      </c>
    </row>
    <row r="47" spans="1:9" ht="12.75" customHeight="1">
      <c r="A47" s="185" t="s">
        <v>322</v>
      </c>
      <c r="B47" s="185"/>
      <c r="C47" s="185"/>
      <c r="D47" s="185"/>
      <c r="E47" s="185"/>
      <c r="F47" s="185"/>
      <c r="G47" s="88">
        <v>38</v>
      </c>
      <c r="H47" s="93"/>
      <c r="I47" s="93">
        <v>6577366</v>
      </c>
    </row>
    <row r="48" spans="1:9" ht="22.15" customHeight="1">
      <c r="A48" s="184" t="s">
        <v>323</v>
      </c>
      <c r="B48" s="184"/>
      <c r="C48" s="184"/>
      <c r="D48" s="184"/>
      <c r="E48" s="184"/>
      <c r="F48" s="184"/>
      <c r="G48" s="86">
        <v>39</v>
      </c>
      <c r="H48" s="94">
        <f>H44+H45+H46+H47</f>
        <v>37175000</v>
      </c>
      <c r="I48" s="94">
        <f>I44+I45+I46+I47</f>
        <v>25269625</v>
      </c>
    </row>
    <row r="49" spans="1:9" ht="24.6" customHeight="1">
      <c r="A49" s="185" t="s">
        <v>324</v>
      </c>
      <c r="B49" s="185"/>
      <c r="C49" s="185"/>
      <c r="D49" s="185"/>
      <c r="E49" s="185"/>
      <c r="F49" s="185"/>
      <c r="G49" s="88">
        <v>40</v>
      </c>
      <c r="H49" s="93"/>
      <c r="I49" s="93"/>
    </row>
    <row r="50" spans="1:9" ht="12.75" customHeight="1">
      <c r="A50" s="185" t="s">
        <v>325</v>
      </c>
      <c r="B50" s="185"/>
      <c r="C50" s="185"/>
      <c r="D50" s="185"/>
      <c r="E50" s="185"/>
      <c r="F50" s="185"/>
      <c r="G50" s="88">
        <v>41</v>
      </c>
      <c r="H50" s="93"/>
      <c r="I50" s="93"/>
    </row>
    <row r="51" spans="1:9" ht="12.75" customHeight="1">
      <c r="A51" s="185" t="s">
        <v>326</v>
      </c>
      <c r="B51" s="185"/>
      <c r="C51" s="185"/>
      <c r="D51" s="185"/>
      <c r="E51" s="185"/>
      <c r="F51" s="185"/>
      <c r="G51" s="88">
        <v>42</v>
      </c>
      <c r="H51" s="93"/>
      <c r="I51" s="93"/>
    </row>
    <row r="52" spans="1:9" ht="22.9" customHeight="1">
      <c r="A52" s="185" t="s">
        <v>327</v>
      </c>
      <c r="B52" s="185"/>
      <c r="C52" s="185"/>
      <c r="D52" s="185"/>
      <c r="E52" s="185"/>
      <c r="F52" s="185"/>
      <c r="G52" s="88">
        <v>43</v>
      </c>
      <c r="H52" s="93"/>
      <c r="I52" s="93"/>
    </row>
    <row r="53" spans="1:9" ht="12.75" customHeight="1">
      <c r="A53" s="185" t="s">
        <v>328</v>
      </c>
      <c r="B53" s="185"/>
      <c r="C53" s="185"/>
      <c r="D53" s="185"/>
      <c r="E53" s="185"/>
      <c r="F53" s="185"/>
      <c r="G53" s="88">
        <v>44</v>
      </c>
      <c r="H53" s="93"/>
      <c r="I53" s="93">
        <v>-433374</v>
      </c>
    </row>
    <row r="54" spans="1:9" ht="30.6" customHeight="1">
      <c r="A54" s="184" t="s">
        <v>329</v>
      </c>
      <c r="B54" s="184"/>
      <c r="C54" s="184"/>
      <c r="D54" s="184"/>
      <c r="E54" s="184"/>
      <c r="F54" s="184"/>
      <c r="G54" s="86">
        <v>45</v>
      </c>
      <c r="H54" s="94">
        <f>H49+H50+H51+H52+H53</f>
        <v>0</v>
      </c>
      <c r="I54" s="94">
        <f>I49+I50+I51+I52+I53</f>
        <v>-433374</v>
      </c>
    </row>
    <row r="55" spans="1:9" ht="29.45" customHeight="1">
      <c r="A55" s="187" t="s">
        <v>330</v>
      </c>
      <c r="B55" s="187"/>
      <c r="C55" s="187"/>
      <c r="D55" s="187"/>
      <c r="E55" s="187"/>
      <c r="F55" s="187"/>
      <c r="G55" s="86">
        <v>46</v>
      </c>
      <c r="H55" s="94">
        <f>H48+H54</f>
        <v>37175000</v>
      </c>
      <c r="I55" s="94">
        <f>I48+I54</f>
        <v>24836251</v>
      </c>
    </row>
    <row r="56" spans="1:9" ht="13.15" customHeight="1">
      <c r="A56" s="185" t="s">
        <v>331</v>
      </c>
      <c r="B56" s="185"/>
      <c r="C56" s="185"/>
      <c r="D56" s="185"/>
      <c r="E56" s="185"/>
      <c r="F56" s="185"/>
      <c r="G56" s="88">
        <v>47</v>
      </c>
      <c r="H56" s="93"/>
      <c r="I56" s="93"/>
    </row>
    <row r="57" spans="1:9" ht="26.45" customHeight="1">
      <c r="A57" s="187" t="s">
        <v>332</v>
      </c>
      <c r="B57" s="187"/>
      <c r="C57" s="187"/>
      <c r="D57" s="187"/>
      <c r="E57" s="187"/>
      <c r="F57" s="187"/>
      <c r="G57" s="86">
        <v>48</v>
      </c>
      <c r="H57" s="94">
        <f>H27+H42+H55+H56</f>
        <v>-50058688</v>
      </c>
      <c r="I57" s="94">
        <f>I27+I42+I55+I56</f>
        <v>-8488181</v>
      </c>
    </row>
    <row r="58" spans="1:9" ht="13.15" customHeight="1">
      <c r="A58" s="188" t="s">
        <v>333</v>
      </c>
      <c r="B58" s="188"/>
      <c r="C58" s="188"/>
      <c r="D58" s="188"/>
      <c r="E58" s="188"/>
      <c r="F58" s="188"/>
      <c r="G58" s="88">
        <v>49</v>
      </c>
      <c r="H58" s="93">
        <v>63720535</v>
      </c>
      <c r="I58" s="93">
        <v>59059521</v>
      </c>
    </row>
    <row r="59" spans="1:9" ht="31.15" customHeight="1">
      <c r="A59" s="186" t="s">
        <v>334</v>
      </c>
      <c r="B59" s="186"/>
      <c r="C59" s="186"/>
      <c r="D59" s="186"/>
      <c r="E59" s="186"/>
      <c r="F59" s="186"/>
      <c r="G59" s="90">
        <v>50</v>
      </c>
      <c r="H59" s="95">
        <f>H57+H58</f>
        <v>13661847</v>
      </c>
      <c r="I59" s="95">
        <f>I57+I58</f>
        <v>50571340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3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:I10 H14:I14 H29:I35 H44:I48 H58:I59">
      <formula1>0</formula1>
      <formula2>0</formula2>
    </dataValidation>
  </dataValidations>
  <pageMargins left="0.75" right="0.75" top="1" bottom="1" header="0.51180555555555496" footer="0.51180555555555496"/>
  <pageSetup paperSize="9" scale="62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Normal="100" workbookViewId="0">
      <selection activeCell="A2" sqref="A2"/>
    </sheetView>
  </sheetViews>
  <sheetFormatPr defaultRowHeight="12.75"/>
  <cols>
    <col min="1" max="7" width="9.140625" customWidth="1"/>
    <col min="8" max="9" width="22.140625" customWidth="1"/>
    <col min="10" max="10" width="12" customWidth="1"/>
    <col min="11" max="11" width="10.28515625" customWidth="1"/>
    <col min="12" max="12" width="12.28515625" customWidth="1"/>
    <col min="13" max="263" width="9.140625" customWidth="1"/>
    <col min="264" max="265" width="9.85546875" customWidth="1"/>
    <col min="266" max="266" width="12" customWidth="1"/>
    <col min="267" max="267" width="10.28515625" customWidth="1"/>
    <col min="268" max="268" width="12.28515625" customWidth="1"/>
    <col min="269" max="519" width="9.140625" customWidth="1"/>
    <col min="520" max="521" width="9.85546875" customWidth="1"/>
    <col min="522" max="522" width="12" customWidth="1"/>
    <col min="523" max="523" width="10.28515625" customWidth="1"/>
    <col min="524" max="524" width="12.28515625" customWidth="1"/>
    <col min="525" max="775" width="9.140625" customWidth="1"/>
    <col min="776" max="777" width="9.85546875" customWidth="1"/>
    <col min="778" max="778" width="12" customWidth="1"/>
    <col min="779" max="779" width="10.28515625" customWidth="1"/>
    <col min="780" max="780" width="12.28515625" customWidth="1"/>
    <col min="781" max="1025" width="9.140625" customWidth="1"/>
  </cols>
  <sheetData>
    <row r="1" spans="1:9" ht="12.75" customHeight="1">
      <c r="A1" s="150" t="s">
        <v>335</v>
      </c>
      <c r="B1" s="150"/>
      <c r="C1" s="150"/>
      <c r="D1" s="150"/>
      <c r="E1" s="150"/>
      <c r="F1" s="150"/>
      <c r="G1" s="150"/>
      <c r="H1" s="150"/>
      <c r="I1" s="150"/>
    </row>
    <row r="2" spans="1:9" ht="12.75" customHeight="1">
      <c r="A2" s="151" t="s">
        <v>336</v>
      </c>
      <c r="B2" s="151"/>
      <c r="C2" s="151"/>
      <c r="D2" s="151"/>
      <c r="E2" s="151"/>
      <c r="F2" s="151"/>
      <c r="G2" s="151"/>
      <c r="H2" s="151"/>
      <c r="I2" s="151"/>
    </row>
    <row r="3" spans="1:9" ht="13.15" customHeight="1">
      <c r="A3" s="189" t="s">
        <v>58</v>
      </c>
      <c r="B3" s="189"/>
      <c r="C3" s="189"/>
      <c r="D3" s="189"/>
      <c r="E3" s="189"/>
      <c r="F3" s="189"/>
      <c r="G3" s="189"/>
      <c r="H3" s="189"/>
      <c r="I3" s="189"/>
    </row>
    <row r="4" spans="1:9" ht="13.15" customHeight="1">
      <c r="A4" s="177" t="s">
        <v>337</v>
      </c>
      <c r="B4" s="177"/>
      <c r="C4" s="177"/>
      <c r="D4" s="177"/>
      <c r="E4" s="177"/>
      <c r="F4" s="177"/>
      <c r="G4" s="177"/>
      <c r="H4" s="177"/>
      <c r="I4" s="177"/>
    </row>
    <row r="5" spans="1:9" ht="22.9" customHeight="1">
      <c r="A5" s="178" t="s">
        <v>60</v>
      </c>
      <c r="B5" s="178"/>
      <c r="C5" s="178"/>
      <c r="D5" s="178"/>
      <c r="E5" s="178"/>
      <c r="F5" s="178"/>
      <c r="G5" s="80" t="s">
        <v>175</v>
      </c>
      <c r="H5" s="81" t="s">
        <v>176</v>
      </c>
      <c r="I5" s="81" t="s">
        <v>177</v>
      </c>
    </row>
    <row r="6" spans="1:9">
      <c r="A6" s="179">
        <v>1</v>
      </c>
      <c r="B6" s="179"/>
      <c r="C6" s="179"/>
      <c r="D6" s="179"/>
      <c r="E6" s="179"/>
      <c r="F6" s="179"/>
      <c r="G6" s="96">
        <v>2</v>
      </c>
      <c r="H6" s="83" t="s">
        <v>280</v>
      </c>
      <c r="I6" s="83" t="s">
        <v>281</v>
      </c>
    </row>
    <row r="7" spans="1:9">
      <c r="A7" s="190" t="s">
        <v>282</v>
      </c>
      <c r="B7" s="190"/>
      <c r="C7" s="190"/>
      <c r="D7" s="190"/>
      <c r="E7" s="190"/>
      <c r="F7" s="190"/>
      <c r="G7" s="190"/>
      <c r="H7" s="190"/>
      <c r="I7" s="190"/>
    </row>
    <row r="8" spans="1:9" ht="13.15" customHeight="1">
      <c r="A8" s="191" t="s">
        <v>338</v>
      </c>
      <c r="B8" s="191"/>
      <c r="C8" s="191"/>
      <c r="D8" s="191"/>
      <c r="E8" s="191"/>
      <c r="F8" s="191"/>
      <c r="G8" s="97">
        <v>1</v>
      </c>
      <c r="H8" s="98"/>
      <c r="I8" s="98"/>
    </row>
    <row r="9" spans="1:9" ht="13.15" customHeight="1">
      <c r="A9" s="192" t="s">
        <v>339</v>
      </c>
      <c r="B9" s="192"/>
      <c r="C9" s="192"/>
      <c r="D9" s="192"/>
      <c r="E9" s="192"/>
      <c r="F9" s="192"/>
      <c r="G9" s="99">
        <v>2</v>
      </c>
      <c r="H9" s="100"/>
      <c r="I9" s="100"/>
    </row>
    <row r="10" spans="1:9" ht="13.15" customHeight="1">
      <c r="A10" s="192" t="s">
        <v>340</v>
      </c>
      <c r="B10" s="192"/>
      <c r="C10" s="192"/>
      <c r="D10" s="192"/>
      <c r="E10" s="192"/>
      <c r="F10" s="192"/>
      <c r="G10" s="99">
        <v>3</v>
      </c>
      <c r="H10" s="100"/>
      <c r="I10" s="100"/>
    </row>
    <row r="11" spans="1:9" ht="13.15" customHeight="1">
      <c r="A11" s="192" t="s">
        <v>341</v>
      </c>
      <c r="B11" s="192"/>
      <c r="C11" s="192"/>
      <c r="D11" s="192"/>
      <c r="E11" s="192"/>
      <c r="F11" s="192"/>
      <c r="G11" s="99">
        <v>4</v>
      </c>
      <c r="H11" s="100"/>
      <c r="I11" s="100"/>
    </row>
    <row r="12" spans="1:9" ht="13.15" customHeight="1">
      <c r="A12" s="192" t="s">
        <v>342</v>
      </c>
      <c r="B12" s="192"/>
      <c r="C12" s="192"/>
      <c r="D12" s="192"/>
      <c r="E12" s="192"/>
      <c r="F12" s="192"/>
      <c r="G12" s="99">
        <v>5</v>
      </c>
      <c r="H12" s="100"/>
      <c r="I12" s="100"/>
    </row>
    <row r="13" spans="1:9" ht="13.15" customHeight="1">
      <c r="A13" s="192" t="s">
        <v>343</v>
      </c>
      <c r="B13" s="192"/>
      <c r="C13" s="192"/>
      <c r="D13" s="192"/>
      <c r="E13" s="192"/>
      <c r="F13" s="192"/>
      <c r="G13" s="99">
        <v>6</v>
      </c>
      <c r="H13" s="100"/>
      <c r="I13" s="100"/>
    </row>
    <row r="14" spans="1:9" ht="13.15" customHeight="1">
      <c r="A14" s="192" t="s">
        <v>344</v>
      </c>
      <c r="B14" s="192"/>
      <c r="C14" s="192"/>
      <c r="D14" s="192"/>
      <c r="E14" s="192"/>
      <c r="F14" s="192"/>
      <c r="G14" s="99">
        <v>7</v>
      </c>
      <c r="H14" s="100"/>
      <c r="I14" s="100"/>
    </row>
    <row r="15" spans="1:9" ht="13.15" customHeight="1">
      <c r="A15" s="192" t="s">
        <v>345</v>
      </c>
      <c r="B15" s="192"/>
      <c r="C15" s="192"/>
      <c r="D15" s="192"/>
      <c r="E15" s="192"/>
      <c r="F15" s="192"/>
      <c r="G15" s="99">
        <v>8</v>
      </c>
      <c r="H15" s="100"/>
      <c r="I15" s="100"/>
    </row>
    <row r="16" spans="1:9" ht="13.15" customHeight="1">
      <c r="A16" s="184" t="s">
        <v>346</v>
      </c>
      <c r="B16" s="184"/>
      <c r="C16" s="184"/>
      <c r="D16" s="184"/>
      <c r="E16" s="184"/>
      <c r="F16" s="184"/>
      <c r="G16" s="101">
        <v>9</v>
      </c>
      <c r="H16" s="102">
        <f>SUM(H8:H15)</f>
        <v>0</v>
      </c>
      <c r="I16" s="102">
        <f>SUM(I8:I15)</f>
        <v>0</v>
      </c>
    </row>
    <row r="17" spans="1:9" ht="13.15" customHeight="1">
      <c r="A17" s="192" t="s">
        <v>347</v>
      </c>
      <c r="B17" s="192"/>
      <c r="C17" s="192"/>
      <c r="D17" s="192"/>
      <c r="E17" s="192"/>
      <c r="F17" s="192"/>
      <c r="G17" s="99">
        <v>10</v>
      </c>
      <c r="H17" s="100"/>
      <c r="I17" s="100"/>
    </row>
    <row r="18" spans="1:9" ht="13.15" customHeight="1">
      <c r="A18" s="192" t="s">
        <v>348</v>
      </c>
      <c r="B18" s="192"/>
      <c r="C18" s="192"/>
      <c r="D18" s="192"/>
      <c r="E18" s="192"/>
      <c r="F18" s="192"/>
      <c r="G18" s="99">
        <v>11</v>
      </c>
      <c r="H18" s="100"/>
      <c r="I18" s="100"/>
    </row>
    <row r="19" spans="1:9" ht="27.6" customHeight="1">
      <c r="A19" s="186" t="s">
        <v>349</v>
      </c>
      <c r="B19" s="186"/>
      <c r="C19" s="186"/>
      <c r="D19" s="186"/>
      <c r="E19" s="186"/>
      <c r="F19" s="186"/>
      <c r="G19" s="103">
        <v>12</v>
      </c>
      <c r="H19" s="104">
        <f>H16+H17+H18</f>
        <v>0</v>
      </c>
      <c r="I19" s="104">
        <f>I16+I17+I18</f>
        <v>0</v>
      </c>
    </row>
    <row r="20" spans="1:9">
      <c r="A20" s="190" t="s">
        <v>303</v>
      </c>
      <c r="B20" s="190"/>
      <c r="C20" s="190"/>
      <c r="D20" s="190"/>
      <c r="E20" s="190"/>
      <c r="F20" s="190"/>
      <c r="G20" s="190"/>
      <c r="H20" s="190"/>
      <c r="I20" s="190"/>
    </row>
    <row r="21" spans="1:9" ht="26.45" customHeight="1">
      <c r="A21" s="191" t="s">
        <v>350</v>
      </c>
      <c r="B21" s="191"/>
      <c r="C21" s="191"/>
      <c r="D21" s="191"/>
      <c r="E21" s="191"/>
      <c r="F21" s="191"/>
      <c r="G21" s="97">
        <v>13</v>
      </c>
      <c r="H21" s="98"/>
      <c r="I21" s="98"/>
    </row>
    <row r="22" spans="1:9" ht="13.15" customHeight="1">
      <c r="A22" s="192" t="s">
        <v>351</v>
      </c>
      <c r="B22" s="192"/>
      <c r="C22" s="192"/>
      <c r="D22" s="192"/>
      <c r="E22" s="192"/>
      <c r="F22" s="192"/>
      <c r="G22" s="99">
        <v>14</v>
      </c>
      <c r="H22" s="100"/>
      <c r="I22" s="100"/>
    </row>
    <row r="23" spans="1:9" ht="13.15" customHeight="1">
      <c r="A23" s="192" t="s">
        <v>352</v>
      </c>
      <c r="B23" s="192"/>
      <c r="C23" s="192"/>
      <c r="D23" s="192"/>
      <c r="E23" s="192"/>
      <c r="F23" s="192"/>
      <c r="G23" s="99">
        <v>15</v>
      </c>
      <c r="H23" s="100"/>
      <c r="I23" s="100"/>
    </row>
    <row r="24" spans="1:9" ht="13.15" customHeight="1">
      <c r="A24" s="192" t="s">
        <v>353</v>
      </c>
      <c r="B24" s="192"/>
      <c r="C24" s="192"/>
      <c r="D24" s="192"/>
      <c r="E24" s="192"/>
      <c r="F24" s="192"/>
      <c r="G24" s="99">
        <v>16</v>
      </c>
      <c r="H24" s="100"/>
      <c r="I24" s="100"/>
    </row>
    <row r="25" spans="1:9" ht="13.15" customHeight="1">
      <c r="A25" s="192" t="s">
        <v>354</v>
      </c>
      <c r="B25" s="192"/>
      <c r="C25" s="192"/>
      <c r="D25" s="192"/>
      <c r="E25" s="192"/>
      <c r="F25" s="192"/>
      <c r="G25" s="99">
        <v>17</v>
      </c>
      <c r="H25" s="100"/>
      <c r="I25" s="100"/>
    </row>
    <row r="26" spans="1:9" ht="13.15" customHeight="1">
      <c r="A26" s="192" t="s">
        <v>355</v>
      </c>
      <c r="B26" s="192"/>
      <c r="C26" s="192"/>
      <c r="D26" s="192"/>
      <c r="E26" s="192"/>
      <c r="F26" s="192"/>
      <c r="G26" s="99">
        <v>18</v>
      </c>
      <c r="H26" s="100"/>
      <c r="I26" s="100"/>
    </row>
    <row r="27" spans="1:9" ht="24" customHeight="1">
      <c r="A27" s="184" t="s">
        <v>356</v>
      </c>
      <c r="B27" s="184"/>
      <c r="C27" s="184"/>
      <c r="D27" s="184"/>
      <c r="E27" s="184"/>
      <c r="F27" s="184"/>
      <c r="G27" s="101">
        <v>19</v>
      </c>
      <c r="H27" s="102">
        <f>SUM(H21:H26)</f>
        <v>0</v>
      </c>
      <c r="I27" s="102">
        <f>SUM(I21:I26)</f>
        <v>0</v>
      </c>
    </row>
    <row r="28" spans="1:9" ht="27" customHeight="1">
      <c r="A28" s="192" t="s">
        <v>357</v>
      </c>
      <c r="B28" s="192"/>
      <c r="C28" s="192"/>
      <c r="D28" s="192"/>
      <c r="E28" s="192"/>
      <c r="F28" s="192"/>
      <c r="G28" s="99">
        <v>20</v>
      </c>
      <c r="H28" s="100"/>
      <c r="I28" s="100"/>
    </row>
    <row r="29" spans="1:9" ht="13.15" customHeight="1">
      <c r="A29" s="192" t="s">
        <v>358</v>
      </c>
      <c r="B29" s="192"/>
      <c r="C29" s="192"/>
      <c r="D29" s="192"/>
      <c r="E29" s="192"/>
      <c r="F29" s="192"/>
      <c r="G29" s="99">
        <v>21</v>
      </c>
      <c r="H29" s="100"/>
      <c r="I29" s="100"/>
    </row>
    <row r="30" spans="1:9" ht="13.15" customHeight="1">
      <c r="A30" s="192" t="s">
        <v>359</v>
      </c>
      <c r="B30" s="192"/>
      <c r="C30" s="192"/>
      <c r="D30" s="192"/>
      <c r="E30" s="192"/>
      <c r="F30" s="192"/>
      <c r="G30" s="99">
        <v>22</v>
      </c>
      <c r="H30" s="100"/>
      <c r="I30" s="100"/>
    </row>
    <row r="31" spans="1:9" ht="13.15" customHeight="1">
      <c r="A31" s="192" t="s">
        <v>360</v>
      </c>
      <c r="B31" s="192"/>
      <c r="C31" s="192"/>
      <c r="D31" s="192"/>
      <c r="E31" s="192"/>
      <c r="F31" s="192"/>
      <c r="G31" s="99">
        <v>23</v>
      </c>
      <c r="H31" s="100"/>
      <c r="I31" s="100"/>
    </row>
    <row r="32" spans="1:9" ht="13.15" customHeight="1">
      <c r="A32" s="192" t="s">
        <v>361</v>
      </c>
      <c r="B32" s="192"/>
      <c r="C32" s="192"/>
      <c r="D32" s="192"/>
      <c r="E32" s="192"/>
      <c r="F32" s="192"/>
      <c r="G32" s="99">
        <v>24</v>
      </c>
      <c r="H32" s="100"/>
      <c r="I32" s="100"/>
    </row>
    <row r="33" spans="1:9" ht="25.9" customHeight="1">
      <c r="A33" s="184" t="s">
        <v>362</v>
      </c>
      <c r="B33" s="184"/>
      <c r="C33" s="184"/>
      <c r="D33" s="184"/>
      <c r="E33" s="184"/>
      <c r="F33" s="184"/>
      <c r="G33" s="101">
        <v>25</v>
      </c>
      <c r="H33" s="102">
        <f>SUM(H28:H32)</f>
        <v>0</v>
      </c>
      <c r="I33" s="102">
        <f>SUM(I28:I32)</f>
        <v>0</v>
      </c>
    </row>
    <row r="34" spans="1:9" ht="28.15" customHeight="1">
      <c r="A34" s="186" t="s">
        <v>363</v>
      </c>
      <c r="B34" s="186"/>
      <c r="C34" s="186"/>
      <c r="D34" s="186"/>
      <c r="E34" s="186"/>
      <c r="F34" s="186"/>
      <c r="G34" s="103">
        <v>26</v>
      </c>
      <c r="H34" s="104">
        <f>H27+H33</f>
        <v>0</v>
      </c>
      <c r="I34" s="104">
        <f>I27+I33</f>
        <v>0</v>
      </c>
    </row>
    <row r="35" spans="1:9">
      <c r="A35" s="190" t="s">
        <v>318</v>
      </c>
      <c r="B35" s="190"/>
      <c r="C35" s="190"/>
      <c r="D35" s="190"/>
      <c r="E35" s="190"/>
      <c r="F35" s="190"/>
      <c r="G35" s="190">
        <v>0</v>
      </c>
      <c r="H35" s="190"/>
      <c r="I35" s="190"/>
    </row>
    <row r="36" spans="1:9" ht="13.15" customHeight="1">
      <c r="A36" s="181" t="s">
        <v>364</v>
      </c>
      <c r="B36" s="181"/>
      <c r="C36" s="181"/>
      <c r="D36" s="181"/>
      <c r="E36" s="181"/>
      <c r="F36" s="181"/>
      <c r="G36" s="97">
        <v>27</v>
      </c>
      <c r="H36" s="98"/>
      <c r="I36" s="98"/>
    </row>
    <row r="37" spans="1:9" ht="25.15" customHeight="1">
      <c r="A37" s="185" t="s">
        <v>365</v>
      </c>
      <c r="B37" s="185"/>
      <c r="C37" s="185"/>
      <c r="D37" s="185"/>
      <c r="E37" s="185"/>
      <c r="F37" s="185"/>
      <c r="G37" s="99">
        <v>28</v>
      </c>
      <c r="H37" s="100"/>
      <c r="I37" s="100"/>
    </row>
    <row r="38" spans="1:9" ht="13.15" customHeight="1">
      <c r="A38" s="185" t="s">
        <v>366</v>
      </c>
      <c r="B38" s="185"/>
      <c r="C38" s="185"/>
      <c r="D38" s="185"/>
      <c r="E38" s="185"/>
      <c r="F38" s="185"/>
      <c r="G38" s="99">
        <v>29</v>
      </c>
      <c r="H38" s="100"/>
      <c r="I38" s="100"/>
    </row>
    <row r="39" spans="1:9" ht="13.15" customHeight="1">
      <c r="A39" s="185" t="s">
        <v>367</v>
      </c>
      <c r="B39" s="185"/>
      <c r="C39" s="185"/>
      <c r="D39" s="185"/>
      <c r="E39" s="185"/>
      <c r="F39" s="185"/>
      <c r="G39" s="99">
        <v>30</v>
      </c>
      <c r="H39" s="100"/>
      <c r="I39" s="100"/>
    </row>
    <row r="40" spans="1:9" ht="25.9" customHeight="1">
      <c r="A40" s="184" t="s">
        <v>368</v>
      </c>
      <c r="B40" s="184"/>
      <c r="C40" s="184"/>
      <c r="D40" s="184"/>
      <c r="E40" s="184"/>
      <c r="F40" s="184"/>
      <c r="G40" s="101">
        <v>31</v>
      </c>
      <c r="H40" s="102">
        <f>H39+H38+H37+H36</f>
        <v>0</v>
      </c>
      <c r="I40" s="102">
        <f>I39+I38+I37+I36</f>
        <v>0</v>
      </c>
    </row>
    <row r="41" spans="1:9" ht="24.6" customHeight="1">
      <c r="A41" s="185" t="s">
        <v>369</v>
      </c>
      <c r="B41" s="185"/>
      <c r="C41" s="185"/>
      <c r="D41" s="185"/>
      <c r="E41" s="185"/>
      <c r="F41" s="185"/>
      <c r="G41" s="99">
        <v>32</v>
      </c>
      <c r="H41" s="100"/>
      <c r="I41" s="100"/>
    </row>
    <row r="42" spans="1:9" ht="13.15" customHeight="1">
      <c r="A42" s="185" t="s">
        <v>370</v>
      </c>
      <c r="B42" s="185"/>
      <c r="C42" s="185"/>
      <c r="D42" s="185"/>
      <c r="E42" s="185"/>
      <c r="F42" s="185"/>
      <c r="G42" s="99">
        <v>33</v>
      </c>
      <c r="H42" s="100"/>
      <c r="I42" s="100"/>
    </row>
    <row r="43" spans="1:9" ht="13.15" customHeight="1">
      <c r="A43" s="185" t="s">
        <v>371</v>
      </c>
      <c r="B43" s="185"/>
      <c r="C43" s="185"/>
      <c r="D43" s="185"/>
      <c r="E43" s="185"/>
      <c r="F43" s="185"/>
      <c r="G43" s="99">
        <v>34</v>
      </c>
      <c r="H43" s="100"/>
      <c r="I43" s="100"/>
    </row>
    <row r="44" spans="1:9" ht="21" customHeight="1">
      <c r="A44" s="185" t="s">
        <v>372</v>
      </c>
      <c r="B44" s="185"/>
      <c r="C44" s="185"/>
      <c r="D44" s="185"/>
      <c r="E44" s="185"/>
      <c r="F44" s="185"/>
      <c r="G44" s="99">
        <v>35</v>
      </c>
      <c r="H44" s="100"/>
      <c r="I44" s="100"/>
    </row>
    <row r="45" spans="1:9" ht="13.15" customHeight="1">
      <c r="A45" s="185" t="s">
        <v>373</v>
      </c>
      <c r="B45" s="185"/>
      <c r="C45" s="185"/>
      <c r="D45" s="185"/>
      <c r="E45" s="185"/>
      <c r="F45" s="185"/>
      <c r="G45" s="99">
        <v>36</v>
      </c>
      <c r="H45" s="100"/>
      <c r="I45" s="100"/>
    </row>
    <row r="46" spans="1:9" ht="22.9" customHeight="1">
      <c r="A46" s="184" t="s">
        <v>374</v>
      </c>
      <c r="B46" s="184"/>
      <c r="C46" s="184"/>
      <c r="D46" s="184"/>
      <c r="E46" s="184"/>
      <c r="F46" s="184"/>
      <c r="G46" s="101">
        <v>37</v>
      </c>
      <c r="H46" s="102">
        <f>H45+H44+H43+H42+H41</f>
        <v>0</v>
      </c>
      <c r="I46" s="102">
        <f>I45+I44+I43+I42+I41</f>
        <v>0</v>
      </c>
    </row>
    <row r="47" spans="1:9" ht="25.9" customHeight="1">
      <c r="A47" s="187" t="s">
        <v>375</v>
      </c>
      <c r="B47" s="187"/>
      <c r="C47" s="187"/>
      <c r="D47" s="187"/>
      <c r="E47" s="187"/>
      <c r="F47" s="187"/>
      <c r="G47" s="101">
        <v>38</v>
      </c>
      <c r="H47" s="102">
        <f>H46+H40</f>
        <v>0</v>
      </c>
      <c r="I47" s="102">
        <f>I46+I40</f>
        <v>0</v>
      </c>
    </row>
    <row r="48" spans="1:9" ht="13.15" customHeight="1">
      <c r="A48" s="192" t="s">
        <v>376</v>
      </c>
      <c r="B48" s="192"/>
      <c r="C48" s="192"/>
      <c r="D48" s="192"/>
      <c r="E48" s="192"/>
      <c r="F48" s="192"/>
      <c r="G48" s="99">
        <v>39</v>
      </c>
      <c r="H48" s="100"/>
      <c r="I48" s="100"/>
    </row>
    <row r="49" spans="1:9" ht="25.9" customHeight="1">
      <c r="A49" s="187" t="s">
        <v>377</v>
      </c>
      <c r="B49" s="187"/>
      <c r="C49" s="187"/>
      <c r="D49" s="187"/>
      <c r="E49" s="187"/>
      <c r="F49" s="187"/>
      <c r="G49" s="101">
        <v>40</v>
      </c>
      <c r="H49" s="102">
        <f>H19+H34+H47+H48</f>
        <v>0</v>
      </c>
      <c r="I49" s="102">
        <f>I19+I34+I47+I48</f>
        <v>0</v>
      </c>
    </row>
    <row r="50" spans="1:9" ht="13.15" customHeight="1">
      <c r="A50" s="188" t="s">
        <v>333</v>
      </c>
      <c r="B50" s="188"/>
      <c r="C50" s="188"/>
      <c r="D50" s="188"/>
      <c r="E50" s="188"/>
      <c r="F50" s="188"/>
      <c r="G50" s="99">
        <v>41</v>
      </c>
      <c r="H50" s="100"/>
      <c r="I50" s="100"/>
    </row>
    <row r="51" spans="1:9" ht="31.9" customHeight="1">
      <c r="A51" s="186" t="s">
        <v>378</v>
      </c>
      <c r="B51" s="186"/>
      <c r="C51" s="186"/>
      <c r="D51" s="186"/>
      <c r="E51" s="186"/>
      <c r="F51" s="186"/>
      <c r="G51" s="103">
        <v>42</v>
      </c>
      <c r="H51" s="104">
        <f>H50+H49</f>
        <v>0</v>
      </c>
      <c r="I51" s="104">
        <f>I50+I49</f>
        <v>0</v>
      </c>
    </row>
  </sheetData>
  <sheetProtection sheet="1" objects="1" scenarios="1"/>
  <mergeCells count="51">
    <mergeCell ref="A51:F51"/>
    <mergeCell ref="A46:F46"/>
    <mergeCell ref="A47:F47"/>
    <mergeCell ref="A48:F48"/>
    <mergeCell ref="A49:F49"/>
    <mergeCell ref="A50:F50"/>
    <mergeCell ref="A41:F41"/>
    <mergeCell ref="A42:F42"/>
    <mergeCell ref="A43:F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I35"/>
    <mergeCell ref="A26:F26"/>
    <mergeCell ref="A27:F27"/>
    <mergeCell ref="A28:F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I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dataValidations count="4">
    <dataValidation type="whole" operator="notEqual" allowBlank="1" showInputMessage="1" showErrorMessage="1" errorTitle="Pogrešan upis" error="Dopušten je upis samo cjelobrojnih vrijednosti" sqref="H15:I16 H18:I19 H31:I31 H34:I34 H47:I49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I11 H21:I27 H36:I40 H50:I51">
      <formula1>0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H20:I20 H35:I35">
      <formula1>0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2:I14 H17:I17 H28:I30 H32:I33 H41:I46">
      <formula1>0</formula1>
      <formula2>0</formula2>
    </dataValidation>
  </dataValidations>
  <pageMargins left="0.70972222222222203" right="0.22013888888888899" top="1" bottom="1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topLeftCell="A40" zoomScaleNormal="100" workbookViewId="0">
      <selection activeCell="T39" sqref="T39"/>
    </sheetView>
  </sheetViews>
  <sheetFormatPr defaultRowHeight="12.75"/>
  <cols>
    <col min="1" max="4" width="9.140625" customWidth="1"/>
    <col min="5" max="5" width="10.140625" customWidth="1"/>
    <col min="6" max="7" width="9.140625" customWidth="1"/>
    <col min="8" max="24" width="13.42578125" customWidth="1"/>
    <col min="25" max="259" width="9.140625" customWidth="1"/>
    <col min="260" max="260" width="10.140625" customWidth="1"/>
    <col min="261" max="264" width="9.140625" customWidth="1"/>
    <col min="265" max="266" width="9.85546875" customWidth="1"/>
    <col min="267" max="515" width="9.140625" customWidth="1"/>
    <col min="516" max="516" width="10.140625" customWidth="1"/>
    <col min="517" max="520" width="9.140625" customWidth="1"/>
    <col min="521" max="522" width="9.85546875" customWidth="1"/>
    <col min="523" max="771" width="9.140625" customWidth="1"/>
    <col min="772" max="772" width="10.140625" customWidth="1"/>
    <col min="773" max="776" width="9.140625" customWidth="1"/>
    <col min="777" max="778" width="9.85546875" customWidth="1"/>
    <col min="779" max="1025" width="9.140625" customWidth="1"/>
  </cols>
  <sheetData>
    <row r="1" spans="1:23" ht="13.15" customHeight="1">
      <c r="A1" s="193" t="s">
        <v>379</v>
      </c>
      <c r="B1" s="193"/>
      <c r="C1" s="193"/>
      <c r="D1" s="193"/>
      <c r="E1" s="193"/>
      <c r="F1" s="193"/>
      <c r="G1" s="193"/>
      <c r="H1" s="193"/>
      <c r="I1" s="193"/>
      <c r="J1" s="193"/>
      <c r="K1" s="106"/>
    </row>
    <row r="2" spans="1:23" ht="15.75">
      <c r="A2" s="105"/>
      <c r="B2" s="107"/>
      <c r="C2" s="194" t="s">
        <v>380</v>
      </c>
      <c r="D2" s="194"/>
      <c r="E2" s="109">
        <v>43466</v>
      </c>
      <c r="F2" s="108" t="s">
        <v>3</v>
      </c>
      <c r="G2" s="109">
        <v>43555</v>
      </c>
      <c r="H2" s="110"/>
      <c r="I2" s="110"/>
      <c r="J2" s="110"/>
      <c r="K2" s="111"/>
      <c r="V2" s="112" t="s">
        <v>58</v>
      </c>
    </row>
    <row r="3" spans="1:23" ht="13.5" customHeight="1">
      <c r="A3" s="195" t="s">
        <v>381</v>
      </c>
      <c r="B3" s="195"/>
      <c r="C3" s="195"/>
      <c r="D3" s="195"/>
      <c r="E3" s="195"/>
      <c r="F3" s="195"/>
      <c r="G3" s="196" t="s">
        <v>382</v>
      </c>
      <c r="H3" s="197" t="s">
        <v>383</v>
      </c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 t="s">
        <v>384</v>
      </c>
      <c r="W3" s="198" t="s">
        <v>385</v>
      </c>
    </row>
    <row r="4" spans="1:23" ht="56.25">
      <c r="A4" s="195"/>
      <c r="B4" s="195"/>
      <c r="C4" s="195"/>
      <c r="D4" s="195"/>
      <c r="E4" s="195"/>
      <c r="F4" s="195"/>
      <c r="G4" s="196"/>
      <c r="H4" s="113" t="s">
        <v>386</v>
      </c>
      <c r="I4" s="113" t="s">
        <v>387</v>
      </c>
      <c r="J4" s="113" t="s">
        <v>388</v>
      </c>
      <c r="K4" s="113" t="s">
        <v>389</v>
      </c>
      <c r="L4" s="113" t="s">
        <v>390</v>
      </c>
      <c r="M4" s="113" t="s">
        <v>391</v>
      </c>
      <c r="N4" s="113" t="s">
        <v>392</v>
      </c>
      <c r="O4" s="113" t="s">
        <v>393</v>
      </c>
      <c r="P4" s="113" t="s">
        <v>394</v>
      </c>
      <c r="Q4" s="113" t="s">
        <v>395</v>
      </c>
      <c r="R4" s="113" t="s">
        <v>396</v>
      </c>
      <c r="S4" s="113" t="s">
        <v>397</v>
      </c>
      <c r="T4" s="113" t="s">
        <v>398</v>
      </c>
      <c r="U4" s="113" t="s">
        <v>399</v>
      </c>
      <c r="V4" s="197"/>
      <c r="W4" s="198"/>
    </row>
    <row r="5" spans="1:23" ht="22.5">
      <c r="A5" s="199">
        <v>1</v>
      </c>
      <c r="B5" s="199"/>
      <c r="C5" s="199"/>
      <c r="D5" s="199"/>
      <c r="E5" s="199"/>
      <c r="F5" s="199"/>
      <c r="G5" s="114">
        <v>2</v>
      </c>
      <c r="H5" s="115" t="s">
        <v>280</v>
      </c>
      <c r="I5" s="116" t="s">
        <v>281</v>
      </c>
      <c r="J5" s="115" t="s">
        <v>400</v>
      </c>
      <c r="K5" s="116" t="s">
        <v>401</v>
      </c>
      <c r="L5" s="115" t="s">
        <v>402</v>
      </c>
      <c r="M5" s="116" t="s">
        <v>403</v>
      </c>
      <c r="N5" s="115" t="s">
        <v>404</v>
      </c>
      <c r="O5" s="116" t="s">
        <v>405</v>
      </c>
      <c r="P5" s="115" t="s">
        <v>406</v>
      </c>
      <c r="Q5" s="116" t="s">
        <v>407</v>
      </c>
      <c r="R5" s="115" t="s">
        <v>408</v>
      </c>
      <c r="S5" s="116" t="s">
        <v>409</v>
      </c>
      <c r="T5" s="115" t="s">
        <v>410</v>
      </c>
      <c r="U5" s="115" t="s">
        <v>411</v>
      </c>
      <c r="V5" s="115" t="s">
        <v>412</v>
      </c>
      <c r="W5" s="117" t="s">
        <v>413</v>
      </c>
    </row>
    <row r="6" spans="1:23">
      <c r="A6" s="200" t="s">
        <v>414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</row>
    <row r="7" spans="1:23" ht="13.15" customHeight="1">
      <c r="A7" s="201" t="s">
        <v>415</v>
      </c>
      <c r="B7" s="201"/>
      <c r="C7" s="201"/>
      <c r="D7" s="201"/>
      <c r="E7" s="201"/>
      <c r="F7" s="201"/>
      <c r="G7" s="118">
        <v>1</v>
      </c>
      <c r="H7" s="119">
        <v>212718480</v>
      </c>
      <c r="I7" s="119">
        <v>43664339</v>
      </c>
      <c r="J7" s="119">
        <v>186680</v>
      </c>
      <c r="K7" s="119">
        <v>358226</v>
      </c>
      <c r="L7" s="119">
        <v>358226</v>
      </c>
      <c r="M7" s="119"/>
      <c r="N7" s="119"/>
      <c r="O7" s="119">
        <v>-2798969</v>
      </c>
      <c r="P7" s="119"/>
      <c r="Q7" s="119"/>
      <c r="R7" s="119"/>
      <c r="S7" s="119">
        <v>76803003</v>
      </c>
      <c r="T7" s="119">
        <v>76910917</v>
      </c>
      <c r="U7" s="120">
        <f>H7+I7+J7+K7-L7+M7+N7+O7+P7+Q7+R7+S7+T7</f>
        <v>407484450</v>
      </c>
      <c r="V7" s="119"/>
      <c r="W7" s="120">
        <f>U7+V7</f>
        <v>407484450</v>
      </c>
    </row>
    <row r="8" spans="1:23" ht="13.15" customHeight="1">
      <c r="A8" s="202" t="s">
        <v>416</v>
      </c>
      <c r="B8" s="202"/>
      <c r="C8" s="202"/>
      <c r="D8" s="202"/>
      <c r="E8" s="202"/>
      <c r="F8" s="202"/>
      <c r="G8" s="118">
        <v>2</v>
      </c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>
        <f>H8+I8+J8+K8-L8+M8+N8+O8+P8+Q8+R8+S8+T8</f>
        <v>0</v>
      </c>
      <c r="V8" s="119"/>
      <c r="W8" s="120">
        <f>U8+V8</f>
        <v>0</v>
      </c>
    </row>
    <row r="9" spans="1:23" ht="13.15" customHeight="1">
      <c r="A9" s="202" t="s">
        <v>417</v>
      </c>
      <c r="B9" s="202"/>
      <c r="C9" s="202"/>
      <c r="D9" s="202"/>
      <c r="E9" s="202"/>
      <c r="F9" s="202"/>
      <c r="G9" s="118">
        <v>3</v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0">
        <f>H9+I9+J9+K9-L9+M9+N9+O9+P9+Q9+R9+S9+T9</f>
        <v>0</v>
      </c>
      <c r="V9" s="119"/>
      <c r="W9" s="120">
        <f>U9+V9</f>
        <v>0</v>
      </c>
    </row>
    <row r="10" spans="1:23" ht="24" customHeight="1">
      <c r="A10" s="203" t="s">
        <v>418</v>
      </c>
      <c r="B10" s="203"/>
      <c r="C10" s="203"/>
      <c r="D10" s="203"/>
      <c r="E10" s="203"/>
      <c r="F10" s="203"/>
      <c r="G10" s="121">
        <v>4</v>
      </c>
      <c r="H10" s="120">
        <f t="shared" ref="H10:W10" si="0">H7+H8+H9</f>
        <v>212718480</v>
      </c>
      <c r="I10" s="120">
        <f t="shared" si="0"/>
        <v>43664339</v>
      </c>
      <c r="J10" s="120">
        <f t="shared" si="0"/>
        <v>186680</v>
      </c>
      <c r="K10" s="120">
        <f t="shared" si="0"/>
        <v>358226</v>
      </c>
      <c r="L10" s="120">
        <f t="shared" si="0"/>
        <v>358226</v>
      </c>
      <c r="M10" s="120">
        <f t="shared" si="0"/>
        <v>0</v>
      </c>
      <c r="N10" s="120">
        <f t="shared" si="0"/>
        <v>0</v>
      </c>
      <c r="O10" s="120">
        <f t="shared" si="0"/>
        <v>-2798969</v>
      </c>
      <c r="P10" s="120">
        <f t="shared" si="0"/>
        <v>0</v>
      </c>
      <c r="Q10" s="120">
        <f t="shared" si="0"/>
        <v>0</v>
      </c>
      <c r="R10" s="120">
        <f t="shared" si="0"/>
        <v>0</v>
      </c>
      <c r="S10" s="120">
        <f t="shared" si="0"/>
        <v>76803003</v>
      </c>
      <c r="T10" s="120">
        <f t="shared" si="0"/>
        <v>76910917</v>
      </c>
      <c r="U10" s="120">
        <f t="shared" si="0"/>
        <v>407484450</v>
      </c>
      <c r="V10" s="120">
        <f t="shared" si="0"/>
        <v>0</v>
      </c>
      <c r="W10" s="120">
        <f t="shared" si="0"/>
        <v>407484450</v>
      </c>
    </row>
    <row r="11" spans="1:23" ht="13.15" customHeight="1">
      <c r="A11" s="202" t="s">
        <v>419</v>
      </c>
      <c r="B11" s="202"/>
      <c r="C11" s="202"/>
      <c r="D11" s="202"/>
      <c r="E11" s="202"/>
      <c r="F11" s="202"/>
      <c r="G11" s="118">
        <v>5</v>
      </c>
      <c r="H11" s="122">
        <v>0</v>
      </c>
      <c r="I11" s="122">
        <v>0</v>
      </c>
      <c r="J11" s="122">
        <v>0</v>
      </c>
      <c r="K11" s="122">
        <v>0</v>
      </c>
      <c r="L11" s="122">
        <v>0</v>
      </c>
      <c r="M11" s="122">
        <v>0</v>
      </c>
      <c r="N11" s="122">
        <v>0</v>
      </c>
      <c r="O11" s="122">
        <v>0</v>
      </c>
      <c r="P11" s="122">
        <v>0</v>
      </c>
      <c r="Q11" s="122">
        <v>0</v>
      </c>
      <c r="R11" s="122">
        <v>0</v>
      </c>
      <c r="S11" s="122">
        <v>0</v>
      </c>
      <c r="T11" s="119">
        <v>56169732</v>
      </c>
      <c r="U11" s="120">
        <f t="shared" ref="U11:U28" si="1">H11+I11+J11+K11-L11+M11+N11+O11+P11+Q11+R11+S11+T11</f>
        <v>56169732</v>
      </c>
      <c r="V11" s="119"/>
      <c r="W11" s="120">
        <f t="shared" ref="W11:W28" si="2">U11+V11</f>
        <v>56169732</v>
      </c>
    </row>
    <row r="12" spans="1:23" ht="13.15" customHeight="1">
      <c r="A12" s="202" t="s">
        <v>420</v>
      </c>
      <c r="B12" s="202"/>
      <c r="C12" s="202"/>
      <c r="D12" s="202"/>
      <c r="E12" s="202"/>
      <c r="F12" s="202"/>
      <c r="G12" s="118">
        <v>6</v>
      </c>
      <c r="H12" s="122">
        <v>0</v>
      </c>
      <c r="I12" s="122">
        <v>0</v>
      </c>
      <c r="J12" s="122">
        <v>0</v>
      </c>
      <c r="K12" s="122">
        <v>0</v>
      </c>
      <c r="L12" s="122">
        <v>0</v>
      </c>
      <c r="M12" s="122">
        <v>0</v>
      </c>
      <c r="N12" s="119"/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0">
        <f t="shared" si="1"/>
        <v>0</v>
      </c>
      <c r="V12" s="119"/>
      <c r="W12" s="120">
        <f t="shared" si="2"/>
        <v>0</v>
      </c>
    </row>
    <row r="13" spans="1:23" ht="26.25" customHeight="1">
      <c r="A13" s="202" t="s">
        <v>421</v>
      </c>
      <c r="B13" s="202"/>
      <c r="C13" s="202"/>
      <c r="D13" s="202"/>
      <c r="E13" s="202"/>
      <c r="F13" s="202"/>
      <c r="G13" s="118">
        <v>7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19">
        <v>96679</v>
      </c>
      <c r="P13" s="122">
        <v>0</v>
      </c>
      <c r="Q13" s="122">
        <v>0</v>
      </c>
      <c r="R13" s="122">
        <v>0</v>
      </c>
      <c r="S13" s="119"/>
      <c r="T13" s="119"/>
      <c r="U13" s="120">
        <f t="shared" si="1"/>
        <v>96679</v>
      </c>
      <c r="V13" s="119"/>
      <c r="W13" s="120">
        <f t="shared" si="2"/>
        <v>96679</v>
      </c>
    </row>
    <row r="14" spans="1:23" ht="29.25" customHeight="1">
      <c r="A14" s="202" t="s">
        <v>422</v>
      </c>
      <c r="B14" s="202"/>
      <c r="C14" s="202"/>
      <c r="D14" s="202"/>
      <c r="E14" s="202"/>
      <c r="F14" s="202"/>
      <c r="G14" s="118">
        <v>8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19"/>
      <c r="Q14" s="122">
        <v>0</v>
      </c>
      <c r="R14" s="122">
        <v>0</v>
      </c>
      <c r="S14" s="119"/>
      <c r="T14" s="119"/>
      <c r="U14" s="120">
        <f t="shared" si="1"/>
        <v>0</v>
      </c>
      <c r="V14" s="119"/>
      <c r="W14" s="120">
        <f t="shared" si="2"/>
        <v>0</v>
      </c>
    </row>
    <row r="15" spans="1:23" ht="13.15" customHeight="1">
      <c r="A15" s="202" t="s">
        <v>423</v>
      </c>
      <c r="B15" s="202"/>
      <c r="C15" s="202"/>
      <c r="D15" s="202"/>
      <c r="E15" s="202"/>
      <c r="F15" s="202"/>
      <c r="G15" s="118">
        <v>9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19"/>
      <c r="R15" s="122">
        <v>0</v>
      </c>
      <c r="S15" s="119"/>
      <c r="T15" s="119"/>
      <c r="U15" s="120">
        <f t="shared" si="1"/>
        <v>0</v>
      </c>
      <c r="V15" s="119"/>
      <c r="W15" s="120">
        <f t="shared" si="2"/>
        <v>0</v>
      </c>
    </row>
    <row r="16" spans="1:23" ht="28.5" customHeight="1">
      <c r="A16" s="202" t="s">
        <v>424</v>
      </c>
      <c r="B16" s="202"/>
      <c r="C16" s="202"/>
      <c r="D16" s="202"/>
      <c r="E16" s="202"/>
      <c r="F16" s="202"/>
      <c r="G16" s="118">
        <v>10</v>
      </c>
      <c r="H16" s="122">
        <v>0</v>
      </c>
      <c r="I16" s="122"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2">
        <v>0</v>
      </c>
      <c r="P16" s="122">
        <v>0</v>
      </c>
      <c r="Q16" s="122">
        <v>0</v>
      </c>
      <c r="R16" s="119"/>
      <c r="S16" s="119"/>
      <c r="T16" s="119"/>
      <c r="U16" s="120">
        <f t="shared" si="1"/>
        <v>0</v>
      </c>
      <c r="V16" s="119"/>
      <c r="W16" s="120">
        <f t="shared" si="2"/>
        <v>0</v>
      </c>
    </row>
    <row r="17" spans="1:23" ht="23.25" customHeight="1">
      <c r="A17" s="202" t="s">
        <v>425</v>
      </c>
      <c r="B17" s="202"/>
      <c r="C17" s="202"/>
      <c r="D17" s="202"/>
      <c r="E17" s="202"/>
      <c r="F17" s="202"/>
      <c r="G17" s="118">
        <v>11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19"/>
      <c r="O17" s="119"/>
      <c r="P17" s="119"/>
      <c r="Q17" s="119"/>
      <c r="R17" s="119"/>
      <c r="S17" s="119"/>
      <c r="T17" s="119"/>
      <c r="U17" s="120">
        <f t="shared" si="1"/>
        <v>0</v>
      </c>
      <c r="V17" s="119"/>
      <c r="W17" s="120">
        <f t="shared" si="2"/>
        <v>0</v>
      </c>
    </row>
    <row r="18" spans="1:23" ht="13.15" customHeight="1">
      <c r="A18" s="202" t="s">
        <v>426</v>
      </c>
      <c r="B18" s="202"/>
      <c r="C18" s="202"/>
      <c r="D18" s="202"/>
      <c r="E18" s="202"/>
      <c r="F18" s="202"/>
      <c r="G18" s="118">
        <v>12</v>
      </c>
      <c r="H18" s="122">
        <v>0</v>
      </c>
      <c r="I18" s="122">
        <v>0</v>
      </c>
      <c r="J18" s="122">
        <v>0</v>
      </c>
      <c r="K18" s="122">
        <v>0</v>
      </c>
      <c r="L18" s="122">
        <v>0</v>
      </c>
      <c r="M18" s="122">
        <v>0</v>
      </c>
      <c r="N18" s="119"/>
      <c r="O18" s="119"/>
      <c r="P18" s="119"/>
      <c r="Q18" s="119"/>
      <c r="R18" s="119"/>
      <c r="S18" s="119"/>
      <c r="T18" s="119"/>
      <c r="U18" s="120">
        <f t="shared" si="1"/>
        <v>0</v>
      </c>
      <c r="V18" s="119"/>
      <c r="W18" s="120">
        <f t="shared" si="2"/>
        <v>0</v>
      </c>
    </row>
    <row r="19" spans="1:23" ht="13.15" customHeight="1">
      <c r="A19" s="202" t="s">
        <v>427</v>
      </c>
      <c r="B19" s="202"/>
      <c r="C19" s="202"/>
      <c r="D19" s="202"/>
      <c r="E19" s="202"/>
      <c r="F19" s="202"/>
      <c r="G19" s="118">
        <v>13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20">
        <f t="shared" si="1"/>
        <v>0</v>
      </c>
      <c r="V19" s="119"/>
      <c r="W19" s="120">
        <f t="shared" si="2"/>
        <v>0</v>
      </c>
    </row>
    <row r="20" spans="1:23" ht="13.15" customHeight="1">
      <c r="A20" s="202" t="s">
        <v>428</v>
      </c>
      <c r="B20" s="202"/>
      <c r="C20" s="202"/>
      <c r="D20" s="202"/>
      <c r="E20" s="202"/>
      <c r="F20" s="202"/>
      <c r="G20" s="118">
        <v>14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19"/>
      <c r="O20" s="119"/>
      <c r="P20" s="119"/>
      <c r="Q20" s="119"/>
      <c r="R20" s="119"/>
      <c r="S20" s="119"/>
      <c r="T20" s="119"/>
      <c r="U20" s="120">
        <f t="shared" si="1"/>
        <v>0</v>
      </c>
      <c r="V20" s="119"/>
      <c r="W20" s="120">
        <f t="shared" si="2"/>
        <v>0</v>
      </c>
    </row>
    <row r="21" spans="1:23" ht="30.75" customHeight="1">
      <c r="A21" s="202" t="s">
        <v>429</v>
      </c>
      <c r="B21" s="202"/>
      <c r="C21" s="202"/>
      <c r="D21" s="202"/>
      <c r="E21" s="202"/>
      <c r="F21" s="202"/>
      <c r="G21" s="118">
        <v>15</v>
      </c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20">
        <f t="shared" si="1"/>
        <v>0</v>
      </c>
      <c r="V21" s="119"/>
      <c r="W21" s="120">
        <f t="shared" si="2"/>
        <v>0</v>
      </c>
    </row>
    <row r="22" spans="1:23" ht="28.5" customHeight="1">
      <c r="A22" s="202" t="s">
        <v>430</v>
      </c>
      <c r="B22" s="202"/>
      <c r="C22" s="202"/>
      <c r="D22" s="202"/>
      <c r="E22" s="202"/>
      <c r="F22" s="202"/>
      <c r="G22" s="118">
        <v>16</v>
      </c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20">
        <f t="shared" si="1"/>
        <v>0</v>
      </c>
      <c r="V22" s="119"/>
      <c r="W22" s="120">
        <f t="shared" si="2"/>
        <v>0</v>
      </c>
    </row>
    <row r="23" spans="1:23" ht="26.25" customHeight="1">
      <c r="A23" s="202" t="s">
        <v>431</v>
      </c>
      <c r="B23" s="202"/>
      <c r="C23" s="202"/>
      <c r="D23" s="202"/>
      <c r="E23" s="202"/>
      <c r="F23" s="202"/>
      <c r="G23" s="118">
        <v>17</v>
      </c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20">
        <f t="shared" si="1"/>
        <v>0</v>
      </c>
      <c r="V23" s="119"/>
      <c r="W23" s="120">
        <f t="shared" si="2"/>
        <v>0</v>
      </c>
    </row>
    <row r="24" spans="1:23" ht="13.15" customHeight="1">
      <c r="A24" s="202" t="s">
        <v>432</v>
      </c>
      <c r="B24" s="202"/>
      <c r="C24" s="202"/>
      <c r="D24" s="202"/>
      <c r="E24" s="202"/>
      <c r="F24" s="202"/>
      <c r="G24" s="118">
        <v>18</v>
      </c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20">
        <f t="shared" si="1"/>
        <v>0</v>
      </c>
      <c r="V24" s="119"/>
      <c r="W24" s="120">
        <f t="shared" si="2"/>
        <v>0</v>
      </c>
    </row>
    <row r="25" spans="1:23" ht="13.15" customHeight="1">
      <c r="A25" s="202" t="s">
        <v>433</v>
      </c>
      <c r="B25" s="202"/>
      <c r="C25" s="202"/>
      <c r="D25" s="202"/>
      <c r="E25" s="202"/>
      <c r="F25" s="202"/>
      <c r="G25" s="118">
        <v>19</v>
      </c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>
        <v>-32722560</v>
      </c>
      <c r="U25" s="120">
        <f t="shared" si="1"/>
        <v>-32722560</v>
      </c>
      <c r="V25" s="119"/>
      <c r="W25" s="120">
        <f t="shared" si="2"/>
        <v>-32722560</v>
      </c>
    </row>
    <row r="26" spans="1:23" ht="13.15" customHeight="1">
      <c r="A26" s="202" t="s">
        <v>434</v>
      </c>
      <c r="B26" s="202"/>
      <c r="C26" s="202"/>
      <c r="D26" s="202"/>
      <c r="E26" s="202"/>
      <c r="F26" s="202"/>
      <c r="G26" s="118">
        <v>20</v>
      </c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>
        <v>44188357</v>
      </c>
      <c r="T26" s="119">
        <v>-44188357</v>
      </c>
      <c r="U26" s="120">
        <f t="shared" si="1"/>
        <v>0</v>
      </c>
      <c r="V26" s="119"/>
      <c r="W26" s="120">
        <f t="shared" si="2"/>
        <v>0</v>
      </c>
    </row>
    <row r="27" spans="1:23" ht="13.15" customHeight="1">
      <c r="A27" s="202" t="s">
        <v>435</v>
      </c>
      <c r="B27" s="202"/>
      <c r="C27" s="202"/>
      <c r="D27" s="202"/>
      <c r="E27" s="202"/>
      <c r="F27" s="202"/>
      <c r="G27" s="118">
        <v>21</v>
      </c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20">
        <f t="shared" si="1"/>
        <v>0</v>
      </c>
      <c r="V27" s="119"/>
      <c r="W27" s="120">
        <f t="shared" si="2"/>
        <v>0</v>
      </c>
    </row>
    <row r="28" spans="1:23" ht="13.15" customHeight="1">
      <c r="A28" s="202" t="s">
        <v>436</v>
      </c>
      <c r="B28" s="202"/>
      <c r="C28" s="202"/>
      <c r="D28" s="202"/>
      <c r="E28" s="202"/>
      <c r="F28" s="202"/>
      <c r="G28" s="118">
        <v>22</v>
      </c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20">
        <f t="shared" si="1"/>
        <v>0</v>
      </c>
      <c r="V28" s="119"/>
      <c r="W28" s="120">
        <f t="shared" si="2"/>
        <v>0</v>
      </c>
    </row>
    <row r="29" spans="1:23" ht="21.75" customHeight="1">
      <c r="A29" s="204" t="s">
        <v>437</v>
      </c>
      <c r="B29" s="204"/>
      <c r="C29" s="204"/>
      <c r="D29" s="204"/>
      <c r="E29" s="204"/>
      <c r="F29" s="204"/>
      <c r="G29" s="123">
        <v>23</v>
      </c>
      <c r="H29" s="124">
        <f t="shared" ref="H29:W29" si="3">SUM(H10:H28)</f>
        <v>212718480</v>
      </c>
      <c r="I29" s="124">
        <f t="shared" si="3"/>
        <v>43664339</v>
      </c>
      <c r="J29" s="124">
        <f t="shared" si="3"/>
        <v>186680</v>
      </c>
      <c r="K29" s="124">
        <f t="shared" si="3"/>
        <v>358226</v>
      </c>
      <c r="L29" s="124">
        <f t="shared" si="3"/>
        <v>358226</v>
      </c>
      <c r="M29" s="124">
        <f t="shared" si="3"/>
        <v>0</v>
      </c>
      <c r="N29" s="124">
        <f t="shared" si="3"/>
        <v>0</v>
      </c>
      <c r="O29" s="124">
        <f t="shared" si="3"/>
        <v>-2702290</v>
      </c>
      <c r="P29" s="124">
        <f t="shared" si="3"/>
        <v>0</v>
      </c>
      <c r="Q29" s="124">
        <f t="shared" si="3"/>
        <v>0</v>
      </c>
      <c r="R29" s="124">
        <f t="shared" si="3"/>
        <v>0</v>
      </c>
      <c r="S29" s="124">
        <f t="shared" si="3"/>
        <v>120991360</v>
      </c>
      <c r="T29" s="124">
        <f t="shared" si="3"/>
        <v>56169732</v>
      </c>
      <c r="U29" s="124">
        <f t="shared" si="3"/>
        <v>431028301</v>
      </c>
      <c r="V29" s="124">
        <f t="shared" si="3"/>
        <v>0</v>
      </c>
      <c r="W29" s="124">
        <f t="shared" si="3"/>
        <v>431028301</v>
      </c>
    </row>
    <row r="30" spans="1:23">
      <c r="A30" s="205" t="s">
        <v>438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</row>
    <row r="31" spans="1:23" ht="36.75" customHeight="1">
      <c r="A31" s="206" t="s">
        <v>439</v>
      </c>
      <c r="B31" s="206"/>
      <c r="C31" s="206"/>
      <c r="D31" s="206"/>
      <c r="E31" s="206"/>
      <c r="F31" s="206"/>
      <c r="G31" s="121">
        <v>24</v>
      </c>
      <c r="H31" s="120">
        <f t="shared" ref="H31:W31" si="4">SUM(H12:H20)</f>
        <v>0</v>
      </c>
      <c r="I31" s="120">
        <f t="shared" si="4"/>
        <v>0</v>
      </c>
      <c r="J31" s="120">
        <f t="shared" si="4"/>
        <v>0</v>
      </c>
      <c r="K31" s="120">
        <f t="shared" si="4"/>
        <v>0</v>
      </c>
      <c r="L31" s="120">
        <f t="shared" si="4"/>
        <v>0</v>
      </c>
      <c r="M31" s="120">
        <f t="shared" si="4"/>
        <v>0</v>
      </c>
      <c r="N31" s="120">
        <f t="shared" si="4"/>
        <v>0</v>
      </c>
      <c r="O31" s="120">
        <f t="shared" si="4"/>
        <v>96679</v>
      </c>
      <c r="P31" s="120">
        <f t="shared" si="4"/>
        <v>0</v>
      </c>
      <c r="Q31" s="120">
        <f t="shared" si="4"/>
        <v>0</v>
      </c>
      <c r="R31" s="120">
        <f t="shared" si="4"/>
        <v>0</v>
      </c>
      <c r="S31" s="120">
        <f t="shared" si="4"/>
        <v>0</v>
      </c>
      <c r="T31" s="120">
        <f t="shared" si="4"/>
        <v>0</v>
      </c>
      <c r="U31" s="120">
        <f t="shared" si="4"/>
        <v>96679</v>
      </c>
      <c r="V31" s="120">
        <f t="shared" si="4"/>
        <v>0</v>
      </c>
      <c r="W31" s="120">
        <f t="shared" si="4"/>
        <v>96679</v>
      </c>
    </row>
    <row r="32" spans="1:23" ht="31.5" customHeight="1">
      <c r="A32" s="206" t="s">
        <v>440</v>
      </c>
      <c r="B32" s="206"/>
      <c r="C32" s="206"/>
      <c r="D32" s="206"/>
      <c r="E32" s="206"/>
      <c r="F32" s="206"/>
      <c r="G32" s="121">
        <v>25</v>
      </c>
      <c r="H32" s="120">
        <f t="shared" ref="H32:W32" si="5">H11+H31</f>
        <v>0</v>
      </c>
      <c r="I32" s="120">
        <f t="shared" si="5"/>
        <v>0</v>
      </c>
      <c r="J32" s="120">
        <f t="shared" si="5"/>
        <v>0</v>
      </c>
      <c r="K32" s="120">
        <f t="shared" si="5"/>
        <v>0</v>
      </c>
      <c r="L32" s="120">
        <f t="shared" si="5"/>
        <v>0</v>
      </c>
      <c r="M32" s="120">
        <f t="shared" si="5"/>
        <v>0</v>
      </c>
      <c r="N32" s="120">
        <f t="shared" si="5"/>
        <v>0</v>
      </c>
      <c r="O32" s="120">
        <f t="shared" si="5"/>
        <v>96679</v>
      </c>
      <c r="P32" s="120">
        <f t="shared" si="5"/>
        <v>0</v>
      </c>
      <c r="Q32" s="120">
        <f t="shared" si="5"/>
        <v>0</v>
      </c>
      <c r="R32" s="120">
        <f t="shared" si="5"/>
        <v>0</v>
      </c>
      <c r="S32" s="120">
        <f t="shared" si="5"/>
        <v>0</v>
      </c>
      <c r="T32" s="120">
        <f t="shared" si="5"/>
        <v>56169732</v>
      </c>
      <c r="U32" s="120">
        <f t="shared" si="5"/>
        <v>56266411</v>
      </c>
      <c r="V32" s="120">
        <f t="shared" si="5"/>
        <v>0</v>
      </c>
      <c r="W32" s="120">
        <f t="shared" si="5"/>
        <v>56266411</v>
      </c>
    </row>
    <row r="33" spans="1:23" ht="30.75" customHeight="1">
      <c r="A33" s="207" t="s">
        <v>441</v>
      </c>
      <c r="B33" s="207"/>
      <c r="C33" s="207"/>
      <c r="D33" s="207"/>
      <c r="E33" s="207"/>
      <c r="F33" s="207"/>
      <c r="G33" s="123">
        <v>26</v>
      </c>
      <c r="H33" s="124">
        <f t="shared" ref="H33:W33" si="6">SUM(H21:H28)</f>
        <v>0</v>
      </c>
      <c r="I33" s="124">
        <f t="shared" si="6"/>
        <v>0</v>
      </c>
      <c r="J33" s="124">
        <f t="shared" si="6"/>
        <v>0</v>
      </c>
      <c r="K33" s="124">
        <f t="shared" si="6"/>
        <v>0</v>
      </c>
      <c r="L33" s="124">
        <f t="shared" si="6"/>
        <v>0</v>
      </c>
      <c r="M33" s="124">
        <f t="shared" si="6"/>
        <v>0</v>
      </c>
      <c r="N33" s="124">
        <f t="shared" si="6"/>
        <v>0</v>
      </c>
      <c r="O33" s="124">
        <f t="shared" si="6"/>
        <v>0</v>
      </c>
      <c r="P33" s="124">
        <f t="shared" si="6"/>
        <v>0</v>
      </c>
      <c r="Q33" s="124">
        <f t="shared" si="6"/>
        <v>0</v>
      </c>
      <c r="R33" s="124">
        <f t="shared" si="6"/>
        <v>0</v>
      </c>
      <c r="S33" s="124">
        <f t="shared" si="6"/>
        <v>44188357</v>
      </c>
      <c r="T33" s="124">
        <f t="shared" si="6"/>
        <v>-76910917</v>
      </c>
      <c r="U33" s="124">
        <f t="shared" si="6"/>
        <v>-32722560</v>
      </c>
      <c r="V33" s="124">
        <f t="shared" si="6"/>
        <v>0</v>
      </c>
      <c r="W33" s="124">
        <f t="shared" si="6"/>
        <v>-32722560</v>
      </c>
    </row>
    <row r="34" spans="1:23">
      <c r="A34" s="205" t="s">
        <v>177</v>
      </c>
      <c r="B34" s="205"/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</row>
    <row r="35" spans="1:23" ht="13.15" customHeight="1">
      <c r="A35" s="201" t="s">
        <v>442</v>
      </c>
      <c r="B35" s="201"/>
      <c r="C35" s="201"/>
      <c r="D35" s="201"/>
      <c r="E35" s="201"/>
      <c r="F35" s="201"/>
      <c r="G35" s="118">
        <v>27</v>
      </c>
      <c r="H35" s="119">
        <v>212718480</v>
      </c>
      <c r="I35" s="119">
        <v>43664339</v>
      </c>
      <c r="J35" s="119">
        <v>186680</v>
      </c>
      <c r="K35" s="119">
        <v>358226</v>
      </c>
      <c r="L35" s="119">
        <v>358226</v>
      </c>
      <c r="M35" s="119"/>
      <c r="N35" s="119"/>
      <c r="O35" s="119">
        <v>-2702290</v>
      </c>
      <c r="P35" s="119"/>
      <c r="Q35" s="119"/>
      <c r="R35" s="119"/>
      <c r="S35" s="119">
        <v>120991360</v>
      </c>
      <c r="T35" s="119">
        <v>56169732</v>
      </c>
      <c r="U35" s="125">
        <f>H35+I35+J35+K35-L35+M35+N35+O35+P35+Q35+R35+S35+T35</f>
        <v>431028301</v>
      </c>
      <c r="V35" s="119"/>
      <c r="W35" s="125">
        <f>U35+V35</f>
        <v>431028301</v>
      </c>
    </row>
    <row r="36" spans="1:23" ht="13.15" customHeight="1">
      <c r="A36" s="202" t="s">
        <v>416</v>
      </c>
      <c r="B36" s="202"/>
      <c r="C36" s="202"/>
      <c r="D36" s="202"/>
      <c r="E36" s="202"/>
      <c r="F36" s="202"/>
      <c r="G36" s="118">
        <v>28</v>
      </c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25">
        <f>H36+I36+J36+K36-L36+M36+N36+O36+P36+Q36+R36+S36+T36</f>
        <v>0</v>
      </c>
      <c r="V36" s="119"/>
      <c r="W36" s="125">
        <f>U36+V36</f>
        <v>0</v>
      </c>
    </row>
    <row r="37" spans="1:23" ht="13.15" customHeight="1">
      <c r="A37" s="202" t="s">
        <v>417</v>
      </c>
      <c r="B37" s="202"/>
      <c r="C37" s="202"/>
      <c r="D37" s="202"/>
      <c r="E37" s="202"/>
      <c r="F37" s="202"/>
      <c r="G37" s="118">
        <v>29</v>
      </c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25">
        <f>H37+I37+J37+K37-L37+M37+N37+O37+P37+Q37+R37+S37+T37</f>
        <v>0</v>
      </c>
      <c r="V37" s="119"/>
      <c r="W37" s="125">
        <f>U37+V37</f>
        <v>0</v>
      </c>
    </row>
    <row r="38" spans="1:23" ht="25.5" customHeight="1">
      <c r="A38" s="201" t="s">
        <v>443</v>
      </c>
      <c r="B38" s="201"/>
      <c r="C38" s="201"/>
      <c r="D38" s="201"/>
      <c r="E38" s="201"/>
      <c r="F38" s="201"/>
      <c r="G38" s="118">
        <v>30</v>
      </c>
      <c r="H38" s="125">
        <f t="shared" ref="H38:W38" si="7">H35+H36+H37</f>
        <v>212718480</v>
      </c>
      <c r="I38" s="125">
        <f t="shared" si="7"/>
        <v>43664339</v>
      </c>
      <c r="J38" s="125">
        <f t="shared" si="7"/>
        <v>186680</v>
      </c>
      <c r="K38" s="125">
        <f t="shared" si="7"/>
        <v>358226</v>
      </c>
      <c r="L38" s="125">
        <f t="shared" si="7"/>
        <v>358226</v>
      </c>
      <c r="M38" s="125">
        <f t="shared" si="7"/>
        <v>0</v>
      </c>
      <c r="N38" s="125">
        <f t="shared" si="7"/>
        <v>0</v>
      </c>
      <c r="O38" s="125">
        <f t="shared" si="7"/>
        <v>-2702290</v>
      </c>
      <c r="P38" s="125">
        <f t="shared" si="7"/>
        <v>0</v>
      </c>
      <c r="Q38" s="125">
        <f t="shared" si="7"/>
        <v>0</v>
      </c>
      <c r="R38" s="125">
        <f t="shared" si="7"/>
        <v>0</v>
      </c>
      <c r="S38" s="125">
        <f t="shared" si="7"/>
        <v>120991360</v>
      </c>
      <c r="T38" s="125">
        <f t="shared" si="7"/>
        <v>56169732</v>
      </c>
      <c r="U38" s="125">
        <f t="shared" si="7"/>
        <v>431028301</v>
      </c>
      <c r="V38" s="125">
        <f t="shared" si="7"/>
        <v>0</v>
      </c>
      <c r="W38" s="125">
        <f t="shared" si="7"/>
        <v>431028301</v>
      </c>
    </row>
    <row r="39" spans="1:23" ht="13.15" customHeight="1">
      <c r="A39" s="202" t="s">
        <v>419</v>
      </c>
      <c r="B39" s="202"/>
      <c r="C39" s="202"/>
      <c r="D39" s="202"/>
      <c r="E39" s="202"/>
      <c r="F39" s="202"/>
      <c r="G39" s="118">
        <v>31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19">
        <v>-25542264</v>
      </c>
      <c r="U39" s="125">
        <f t="shared" ref="U39:U56" si="8">H39+I39+J39+K39-L39+M39+N39+O39+P39+Q39+R39+S39+T39</f>
        <v>-25542264</v>
      </c>
      <c r="V39" s="119"/>
      <c r="W39" s="125">
        <f t="shared" ref="W39:W56" si="9">U39+V39</f>
        <v>-25542264</v>
      </c>
    </row>
    <row r="40" spans="1:23" ht="13.15" customHeight="1">
      <c r="A40" s="202" t="s">
        <v>420</v>
      </c>
      <c r="B40" s="202"/>
      <c r="C40" s="202"/>
      <c r="D40" s="202"/>
      <c r="E40" s="202"/>
      <c r="F40" s="202"/>
      <c r="G40" s="118">
        <v>32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19"/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5">
        <f t="shared" si="8"/>
        <v>0</v>
      </c>
      <c r="V40" s="119"/>
      <c r="W40" s="125">
        <f t="shared" si="9"/>
        <v>0</v>
      </c>
    </row>
    <row r="41" spans="1:23" ht="27" customHeight="1">
      <c r="A41" s="202" t="s">
        <v>444</v>
      </c>
      <c r="B41" s="202"/>
      <c r="C41" s="202"/>
      <c r="D41" s="202"/>
      <c r="E41" s="202"/>
      <c r="F41" s="202"/>
      <c r="G41" s="118">
        <v>33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19"/>
      <c r="P41" s="122">
        <v>0</v>
      </c>
      <c r="Q41" s="122">
        <v>0</v>
      </c>
      <c r="R41" s="122">
        <v>0</v>
      </c>
      <c r="S41" s="119"/>
      <c r="T41" s="119"/>
      <c r="U41" s="125">
        <f t="shared" si="8"/>
        <v>0</v>
      </c>
      <c r="V41" s="119"/>
      <c r="W41" s="125">
        <f t="shared" si="9"/>
        <v>0</v>
      </c>
    </row>
    <row r="42" spans="1:23" ht="20.25" customHeight="1">
      <c r="A42" s="202" t="s">
        <v>422</v>
      </c>
      <c r="B42" s="202"/>
      <c r="C42" s="202"/>
      <c r="D42" s="202"/>
      <c r="E42" s="202"/>
      <c r="F42" s="202"/>
      <c r="G42" s="118">
        <v>34</v>
      </c>
      <c r="H42" s="122"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2">
        <v>0</v>
      </c>
      <c r="P42" s="119"/>
      <c r="Q42" s="122">
        <v>0</v>
      </c>
      <c r="R42" s="122">
        <v>0</v>
      </c>
      <c r="S42" s="119"/>
      <c r="T42" s="119"/>
      <c r="U42" s="125">
        <f t="shared" si="8"/>
        <v>0</v>
      </c>
      <c r="V42" s="119"/>
      <c r="W42" s="125">
        <f t="shared" si="9"/>
        <v>0</v>
      </c>
    </row>
    <row r="43" spans="1:23" ht="21" customHeight="1">
      <c r="A43" s="202" t="s">
        <v>423</v>
      </c>
      <c r="B43" s="202"/>
      <c r="C43" s="202"/>
      <c r="D43" s="202"/>
      <c r="E43" s="202"/>
      <c r="F43" s="202"/>
      <c r="G43" s="118">
        <v>35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19"/>
      <c r="R43" s="122">
        <v>0</v>
      </c>
      <c r="S43" s="119"/>
      <c r="T43" s="119"/>
      <c r="U43" s="125">
        <f t="shared" si="8"/>
        <v>0</v>
      </c>
      <c r="V43" s="119"/>
      <c r="W43" s="125">
        <f t="shared" si="9"/>
        <v>0</v>
      </c>
    </row>
    <row r="44" spans="1:23" ht="29.25" customHeight="1">
      <c r="A44" s="202" t="s">
        <v>424</v>
      </c>
      <c r="B44" s="202"/>
      <c r="C44" s="202"/>
      <c r="D44" s="202"/>
      <c r="E44" s="202"/>
      <c r="F44" s="202"/>
      <c r="G44" s="118">
        <v>36</v>
      </c>
      <c r="H44" s="122">
        <v>0</v>
      </c>
      <c r="I44" s="122">
        <v>0</v>
      </c>
      <c r="J44" s="122">
        <v>0</v>
      </c>
      <c r="K44" s="122">
        <v>0</v>
      </c>
      <c r="L44" s="122">
        <v>0</v>
      </c>
      <c r="M44" s="122">
        <v>0</v>
      </c>
      <c r="N44" s="122">
        <v>0</v>
      </c>
      <c r="O44" s="122">
        <v>0</v>
      </c>
      <c r="P44" s="122">
        <v>0</v>
      </c>
      <c r="Q44" s="122">
        <v>0</v>
      </c>
      <c r="R44" s="119"/>
      <c r="S44" s="119"/>
      <c r="T44" s="119"/>
      <c r="U44" s="125">
        <f t="shared" si="8"/>
        <v>0</v>
      </c>
      <c r="V44" s="119"/>
      <c r="W44" s="125">
        <f t="shared" si="9"/>
        <v>0</v>
      </c>
    </row>
    <row r="45" spans="1:23" ht="21" customHeight="1">
      <c r="A45" s="202" t="s">
        <v>445</v>
      </c>
      <c r="B45" s="202"/>
      <c r="C45" s="202"/>
      <c r="D45" s="202"/>
      <c r="E45" s="202"/>
      <c r="F45" s="202"/>
      <c r="G45" s="118">
        <v>37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19"/>
      <c r="O45" s="119"/>
      <c r="P45" s="119"/>
      <c r="Q45" s="119"/>
      <c r="R45" s="119"/>
      <c r="S45" s="119"/>
      <c r="T45" s="119"/>
      <c r="U45" s="125">
        <f t="shared" si="8"/>
        <v>0</v>
      </c>
      <c r="V45" s="119"/>
      <c r="W45" s="125">
        <f t="shared" si="9"/>
        <v>0</v>
      </c>
    </row>
    <row r="46" spans="1:23" ht="13.15" customHeight="1">
      <c r="A46" s="202" t="s">
        <v>426</v>
      </c>
      <c r="B46" s="202"/>
      <c r="C46" s="202"/>
      <c r="D46" s="202"/>
      <c r="E46" s="202"/>
      <c r="F46" s="202"/>
      <c r="G46" s="118">
        <v>38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19"/>
      <c r="O46" s="119"/>
      <c r="P46" s="119"/>
      <c r="Q46" s="119"/>
      <c r="R46" s="119"/>
      <c r="S46" s="119"/>
      <c r="T46" s="119"/>
      <c r="U46" s="125">
        <f t="shared" si="8"/>
        <v>0</v>
      </c>
      <c r="V46" s="119"/>
      <c r="W46" s="125">
        <f t="shared" si="9"/>
        <v>0</v>
      </c>
    </row>
    <row r="47" spans="1:23" ht="13.15" customHeight="1">
      <c r="A47" s="202" t="s">
        <v>427</v>
      </c>
      <c r="B47" s="202"/>
      <c r="C47" s="202"/>
      <c r="D47" s="202"/>
      <c r="E47" s="202"/>
      <c r="F47" s="202"/>
      <c r="G47" s="118">
        <v>39</v>
      </c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25">
        <f t="shared" si="8"/>
        <v>0</v>
      </c>
      <c r="V47" s="119"/>
      <c r="W47" s="125">
        <f t="shared" si="9"/>
        <v>0</v>
      </c>
    </row>
    <row r="48" spans="1:23" ht="13.15" customHeight="1">
      <c r="A48" s="202" t="s">
        <v>428</v>
      </c>
      <c r="B48" s="202"/>
      <c r="C48" s="202"/>
      <c r="D48" s="202"/>
      <c r="E48" s="202"/>
      <c r="F48" s="202"/>
      <c r="G48" s="118">
        <v>40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19"/>
      <c r="O48" s="119"/>
      <c r="P48" s="119"/>
      <c r="Q48" s="119"/>
      <c r="R48" s="119"/>
      <c r="S48" s="119"/>
      <c r="T48" s="119"/>
      <c r="U48" s="125">
        <f t="shared" si="8"/>
        <v>0</v>
      </c>
      <c r="V48" s="119"/>
      <c r="W48" s="125">
        <f t="shared" si="9"/>
        <v>0</v>
      </c>
    </row>
    <row r="49" spans="1:23" ht="24" customHeight="1">
      <c r="A49" s="202" t="s">
        <v>446</v>
      </c>
      <c r="B49" s="202"/>
      <c r="C49" s="202"/>
      <c r="D49" s="202"/>
      <c r="E49" s="202"/>
      <c r="F49" s="202"/>
      <c r="G49" s="118">
        <v>41</v>
      </c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25">
        <f t="shared" si="8"/>
        <v>0</v>
      </c>
      <c r="V49" s="119"/>
      <c r="W49" s="125">
        <f t="shared" si="9"/>
        <v>0</v>
      </c>
    </row>
    <row r="50" spans="1:23" ht="26.25" customHeight="1">
      <c r="A50" s="202" t="s">
        <v>430</v>
      </c>
      <c r="B50" s="202"/>
      <c r="C50" s="202"/>
      <c r="D50" s="202"/>
      <c r="E50" s="202"/>
      <c r="F50" s="202"/>
      <c r="G50" s="118">
        <v>42</v>
      </c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25">
        <f t="shared" si="8"/>
        <v>0</v>
      </c>
      <c r="V50" s="119"/>
      <c r="W50" s="125">
        <f t="shared" si="9"/>
        <v>0</v>
      </c>
    </row>
    <row r="51" spans="1:23" ht="22.5" customHeight="1">
      <c r="A51" s="202" t="s">
        <v>447</v>
      </c>
      <c r="B51" s="202"/>
      <c r="C51" s="202"/>
      <c r="D51" s="202"/>
      <c r="E51" s="202"/>
      <c r="F51" s="202"/>
      <c r="G51" s="118">
        <v>43</v>
      </c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25">
        <f t="shared" si="8"/>
        <v>0</v>
      </c>
      <c r="V51" s="119"/>
      <c r="W51" s="125">
        <f t="shared" si="9"/>
        <v>0</v>
      </c>
    </row>
    <row r="52" spans="1:23" ht="13.15" customHeight="1">
      <c r="A52" s="202" t="s">
        <v>432</v>
      </c>
      <c r="B52" s="202"/>
      <c r="C52" s="202"/>
      <c r="D52" s="202"/>
      <c r="E52" s="202"/>
      <c r="F52" s="202"/>
      <c r="G52" s="118">
        <v>44</v>
      </c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25">
        <f t="shared" si="8"/>
        <v>0</v>
      </c>
      <c r="V52" s="119"/>
      <c r="W52" s="125">
        <f t="shared" si="9"/>
        <v>0</v>
      </c>
    </row>
    <row r="53" spans="1:23" ht="13.15" customHeight="1">
      <c r="A53" s="202" t="s">
        <v>433</v>
      </c>
      <c r="B53" s="202"/>
      <c r="C53" s="202"/>
      <c r="D53" s="202"/>
      <c r="E53" s="202"/>
      <c r="F53" s="202"/>
      <c r="G53" s="118">
        <v>45</v>
      </c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25">
        <f t="shared" si="8"/>
        <v>0</v>
      </c>
      <c r="V53" s="119"/>
      <c r="W53" s="125">
        <f t="shared" si="9"/>
        <v>0</v>
      </c>
    </row>
    <row r="54" spans="1:23" ht="13.15" customHeight="1">
      <c r="A54" s="202" t="s">
        <v>434</v>
      </c>
      <c r="B54" s="202"/>
      <c r="C54" s="202"/>
      <c r="D54" s="202"/>
      <c r="E54" s="202"/>
      <c r="F54" s="202"/>
      <c r="G54" s="118">
        <v>46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25">
        <f t="shared" si="8"/>
        <v>0</v>
      </c>
      <c r="V54" s="119"/>
      <c r="W54" s="125">
        <f t="shared" si="9"/>
        <v>0</v>
      </c>
    </row>
    <row r="55" spans="1:23" ht="13.15" customHeight="1">
      <c r="A55" s="202" t="s">
        <v>435</v>
      </c>
      <c r="B55" s="202"/>
      <c r="C55" s="202"/>
      <c r="D55" s="202"/>
      <c r="E55" s="202"/>
      <c r="F55" s="202"/>
      <c r="G55" s="118">
        <v>47</v>
      </c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25">
        <f t="shared" si="8"/>
        <v>0</v>
      </c>
      <c r="V55" s="119"/>
      <c r="W55" s="125">
        <f t="shared" si="9"/>
        <v>0</v>
      </c>
    </row>
    <row r="56" spans="1:23" ht="13.15" customHeight="1">
      <c r="A56" s="202" t="s">
        <v>436</v>
      </c>
      <c r="B56" s="202"/>
      <c r="C56" s="202"/>
      <c r="D56" s="202"/>
      <c r="E56" s="202"/>
      <c r="F56" s="202"/>
      <c r="G56" s="118">
        <v>48</v>
      </c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25">
        <f t="shared" si="8"/>
        <v>0</v>
      </c>
      <c r="V56" s="119"/>
      <c r="W56" s="125">
        <f t="shared" si="9"/>
        <v>0</v>
      </c>
    </row>
    <row r="57" spans="1:23" ht="25.5" customHeight="1">
      <c r="A57" s="208" t="s">
        <v>448</v>
      </c>
      <c r="B57" s="208"/>
      <c r="C57" s="208"/>
      <c r="D57" s="208"/>
      <c r="E57" s="208"/>
      <c r="F57" s="208"/>
      <c r="G57" s="126">
        <v>49</v>
      </c>
      <c r="H57" s="127">
        <f t="shared" ref="H57:W57" si="10">SUM(H38:H56)</f>
        <v>212718480</v>
      </c>
      <c r="I57" s="127">
        <f t="shared" si="10"/>
        <v>43664339</v>
      </c>
      <c r="J57" s="127">
        <f t="shared" si="10"/>
        <v>186680</v>
      </c>
      <c r="K57" s="127">
        <f t="shared" si="10"/>
        <v>358226</v>
      </c>
      <c r="L57" s="127">
        <f t="shared" si="10"/>
        <v>358226</v>
      </c>
      <c r="M57" s="127">
        <f t="shared" si="10"/>
        <v>0</v>
      </c>
      <c r="N57" s="127">
        <f t="shared" si="10"/>
        <v>0</v>
      </c>
      <c r="O57" s="127">
        <f t="shared" si="10"/>
        <v>-2702290</v>
      </c>
      <c r="P57" s="127">
        <f t="shared" si="10"/>
        <v>0</v>
      </c>
      <c r="Q57" s="127">
        <f t="shared" si="10"/>
        <v>0</v>
      </c>
      <c r="R57" s="127">
        <f t="shared" si="10"/>
        <v>0</v>
      </c>
      <c r="S57" s="127">
        <f t="shared" si="10"/>
        <v>120991360</v>
      </c>
      <c r="T57" s="127">
        <f t="shared" si="10"/>
        <v>30627468</v>
      </c>
      <c r="U57" s="127">
        <f t="shared" si="10"/>
        <v>405486037</v>
      </c>
      <c r="V57" s="127">
        <f t="shared" si="10"/>
        <v>0</v>
      </c>
      <c r="W57" s="127">
        <f t="shared" si="10"/>
        <v>405486037</v>
      </c>
    </row>
    <row r="58" spans="1:23">
      <c r="A58" s="205" t="s">
        <v>438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</row>
    <row r="59" spans="1:23" ht="31.5" customHeight="1">
      <c r="A59" s="209" t="s">
        <v>449</v>
      </c>
      <c r="B59" s="209"/>
      <c r="C59" s="209"/>
      <c r="D59" s="209"/>
      <c r="E59" s="209"/>
      <c r="F59" s="209"/>
      <c r="G59" s="118">
        <v>50</v>
      </c>
      <c r="H59" s="125">
        <f t="shared" ref="H59:W59" si="11">SUM(H40:H48)</f>
        <v>0</v>
      </c>
      <c r="I59" s="125">
        <f t="shared" si="11"/>
        <v>0</v>
      </c>
      <c r="J59" s="125">
        <f t="shared" si="11"/>
        <v>0</v>
      </c>
      <c r="K59" s="125">
        <f t="shared" si="11"/>
        <v>0</v>
      </c>
      <c r="L59" s="125">
        <f t="shared" si="11"/>
        <v>0</v>
      </c>
      <c r="M59" s="125">
        <f t="shared" si="11"/>
        <v>0</v>
      </c>
      <c r="N59" s="125">
        <f t="shared" si="11"/>
        <v>0</v>
      </c>
      <c r="O59" s="125">
        <f t="shared" si="11"/>
        <v>0</v>
      </c>
      <c r="P59" s="125">
        <f t="shared" si="11"/>
        <v>0</v>
      </c>
      <c r="Q59" s="125">
        <f t="shared" si="11"/>
        <v>0</v>
      </c>
      <c r="R59" s="125">
        <f t="shared" si="11"/>
        <v>0</v>
      </c>
      <c r="S59" s="125">
        <f t="shared" si="11"/>
        <v>0</v>
      </c>
      <c r="T59" s="125">
        <f t="shared" si="11"/>
        <v>0</v>
      </c>
      <c r="U59" s="125">
        <f t="shared" si="11"/>
        <v>0</v>
      </c>
      <c r="V59" s="125">
        <f t="shared" si="11"/>
        <v>0</v>
      </c>
      <c r="W59" s="125">
        <f t="shared" si="11"/>
        <v>0</v>
      </c>
    </row>
    <row r="60" spans="1:23" ht="27.75" customHeight="1">
      <c r="A60" s="209" t="s">
        <v>450</v>
      </c>
      <c r="B60" s="209"/>
      <c r="C60" s="209"/>
      <c r="D60" s="209"/>
      <c r="E60" s="209"/>
      <c r="F60" s="209"/>
      <c r="G60" s="118">
        <v>51</v>
      </c>
      <c r="H60" s="125">
        <f t="shared" ref="H60:W60" si="12">H39+H59</f>
        <v>0</v>
      </c>
      <c r="I60" s="125">
        <f t="shared" si="12"/>
        <v>0</v>
      </c>
      <c r="J60" s="125">
        <f t="shared" si="12"/>
        <v>0</v>
      </c>
      <c r="K60" s="125">
        <f t="shared" si="12"/>
        <v>0</v>
      </c>
      <c r="L60" s="125">
        <f t="shared" si="12"/>
        <v>0</v>
      </c>
      <c r="M60" s="125">
        <f t="shared" si="12"/>
        <v>0</v>
      </c>
      <c r="N60" s="125">
        <f t="shared" si="12"/>
        <v>0</v>
      </c>
      <c r="O60" s="125">
        <f t="shared" si="12"/>
        <v>0</v>
      </c>
      <c r="P60" s="125">
        <f t="shared" si="12"/>
        <v>0</v>
      </c>
      <c r="Q60" s="125">
        <f t="shared" si="12"/>
        <v>0</v>
      </c>
      <c r="R60" s="125">
        <f t="shared" si="12"/>
        <v>0</v>
      </c>
      <c r="S60" s="125">
        <f t="shared" si="12"/>
        <v>0</v>
      </c>
      <c r="T60" s="125">
        <f t="shared" si="12"/>
        <v>-25542264</v>
      </c>
      <c r="U60" s="125">
        <f t="shared" si="12"/>
        <v>-25542264</v>
      </c>
      <c r="V60" s="125">
        <f t="shared" si="12"/>
        <v>0</v>
      </c>
      <c r="W60" s="125">
        <f t="shared" si="12"/>
        <v>-25542264</v>
      </c>
    </row>
    <row r="61" spans="1:23" ht="29.25" customHeight="1">
      <c r="A61" s="210" t="s">
        <v>451</v>
      </c>
      <c r="B61" s="210"/>
      <c r="C61" s="210"/>
      <c r="D61" s="210"/>
      <c r="E61" s="210"/>
      <c r="F61" s="210"/>
      <c r="G61" s="126">
        <v>52</v>
      </c>
      <c r="H61" s="127">
        <f t="shared" ref="H61:W61" si="13">SUM(H49:H56)</f>
        <v>0</v>
      </c>
      <c r="I61" s="127">
        <f t="shared" si="13"/>
        <v>0</v>
      </c>
      <c r="J61" s="127">
        <f t="shared" si="13"/>
        <v>0</v>
      </c>
      <c r="K61" s="127">
        <f t="shared" si="13"/>
        <v>0</v>
      </c>
      <c r="L61" s="127">
        <f t="shared" si="13"/>
        <v>0</v>
      </c>
      <c r="M61" s="127">
        <f t="shared" si="13"/>
        <v>0</v>
      </c>
      <c r="N61" s="127">
        <f t="shared" si="13"/>
        <v>0</v>
      </c>
      <c r="O61" s="127">
        <f t="shared" si="13"/>
        <v>0</v>
      </c>
      <c r="P61" s="127">
        <f t="shared" si="13"/>
        <v>0</v>
      </c>
      <c r="Q61" s="127">
        <f t="shared" si="13"/>
        <v>0</v>
      </c>
      <c r="R61" s="127">
        <f t="shared" si="13"/>
        <v>0</v>
      </c>
      <c r="S61" s="127">
        <f t="shared" si="13"/>
        <v>0</v>
      </c>
      <c r="T61" s="127">
        <f t="shared" si="13"/>
        <v>0</v>
      </c>
      <c r="U61" s="127">
        <f t="shared" si="13"/>
        <v>0</v>
      </c>
      <c r="V61" s="127">
        <f t="shared" si="13"/>
        <v>0</v>
      </c>
      <c r="W61" s="127">
        <f t="shared" si="13"/>
        <v>0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 IZ2 JB2 SV2 SX2 ACR2 ACT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ageMargins left="0.75" right="0.75" top="1" bottom="1" header="0.51180555555555496" footer="0.51180555555555496"/>
  <pageSetup paperSize="9" firstPageNumber="0" orientation="landscape" horizontalDpi="300" verticalDpi="300" r:id="rId1"/>
  <rowBreaks count="1" manualBreakCount="1">
    <brk id="6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topLeftCell="A7" zoomScaleNormal="100" workbookViewId="0">
      <selection activeCell="P33" sqref="P33"/>
    </sheetView>
  </sheetViews>
  <sheetFormatPr defaultRowHeight="12.75"/>
  <cols>
    <col min="1" max="1025" width="8.7109375" customWidth="1"/>
  </cols>
  <sheetData>
    <row r="1" spans="1:9" ht="13.15" customHeight="1">
      <c r="A1" s="211" t="s">
        <v>452</v>
      </c>
      <c r="B1" s="211"/>
      <c r="C1" s="211"/>
      <c r="D1" s="211"/>
      <c r="E1" s="211"/>
      <c r="F1" s="211"/>
      <c r="G1" s="211"/>
      <c r="H1" s="211"/>
      <c r="I1" s="211"/>
    </row>
    <row r="2" spans="1:9">
      <c r="A2" s="211"/>
      <c r="B2" s="211"/>
      <c r="C2" s="211"/>
      <c r="D2" s="211"/>
      <c r="E2" s="211"/>
      <c r="F2" s="211"/>
      <c r="G2" s="211"/>
      <c r="H2" s="211"/>
      <c r="I2" s="211"/>
    </row>
    <row r="3" spans="1:9">
      <c r="A3" s="211"/>
      <c r="B3" s="211"/>
      <c r="C3" s="211"/>
      <c r="D3" s="211"/>
      <c r="E3" s="211"/>
      <c r="F3" s="211"/>
      <c r="G3" s="211"/>
      <c r="H3" s="211"/>
      <c r="I3" s="211"/>
    </row>
    <row r="4" spans="1:9">
      <c r="A4" s="211"/>
      <c r="B4" s="211"/>
      <c r="C4" s="211"/>
      <c r="D4" s="211"/>
      <c r="E4" s="211"/>
      <c r="F4" s="211"/>
      <c r="G4" s="211"/>
      <c r="H4" s="211"/>
      <c r="I4" s="211"/>
    </row>
    <row r="5" spans="1:9">
      <c r="A5" s="211"/>
      <c r="B5" s="211"/>
      <c r="C5" s="211"/>
      <c r="D5" s="211"/>
      <c r="E5" s="211"/>
      <c r="F5" s="211"/>
      <c r="G5" s="211"/>
      <c r="H5" s="211"/>
      <c r="I5" s="211"/>
    </row>
    <row r="6" spans="1:9">
      <c r="A6" s="211"/>
      <c r="B6" s="211"/>
      <c r="C6" s="211"/>
      <c r="D6" s="211"/>
      <c r="E6" s="211"/>
      <c r="F6" s="211"/>
      <c r="G6" s="211"/>
      <c r="H6" s="211"/>
      <c r="I6" s="211"/>
    </row>
    <row r="7" spans="1:9">
      <c r="A7" s="211"/>
      <c r="B7" s="211"/>
      <c r="C7" s="211"/>
      <c r="D7" s="211"/>
      <c r="E7" s="211"/>
      <c r="F7" s="211"/>
      <c r="G7" s="211"/>
      <c r="H7" s="211"/>
      <c r="I7" s="211"/>
    </row>
    <row r="8" spans="1:9">
      <c r="A8" s="211"/>
      <c r="B8" s="211"/>
      <c r="C8" s="211"/>
      <c r="D8" s="211"/>
      <c r="E8" s="211"/>
      <c r="F8" s="211"/>
      <c r="G8" s="211"/>
      <c r="H8" s="211"/>
      <c r="I8" s="211"/>
    </row>
    <row r="9" spans="1:9">
      <c r="A9" s="211"/>
      <c r="B9" s="211"/>
      <c r="C9" s="211"/>
      <c r="D9" s="211"/>
      <c r="E9" s="211"/>
      <c r="F9" s="211"/>
      <c r="G9" s="211"/>
      <c r="H9" s="211"/>
      <c r="I9" s="211"/>
    </row>
    <row r="10" spans="1:9">
      <c r="A10" s="211"/>
      <c r="B10" s="211"/>
      <c r="C10" s="211"/>
      <c r="D10" s="211"/>
      <c r="E10" s="211"/>
      <c r="F10" s="211"/>
      <c r="G10" s="211"/>
      <c r="H10" s="211"/>
      <c r="I10" s="211"/>
    </row>
    <row r="11" spans="1:9">
      <c r="A11" s="211"/>
      <c r="B11" s="211"/>
      <c r="C11" s="211"/>
      <c r="D11" s="211"/>
      <c r="E11" s="211"/>
      <c r="F11" s="211"/>
      <c r="G11" s="211"/>
      <c r="H11" s="211"/>
      <c r="I11" s="211"/>
    </row>
    <row r="12" spans="1:9">
      <c r="A12" s="211"/>
      <c r="B12" s="211"/>
      <c r="C12" s="211"/>
      <c r="D12" s="211"/>
      <c r="E12" s="211"/>
      <c r="F12" s="211"/>
      <c r="G12" s="211"/>
      <c r="H12" s="211"/>
      <c r="I12" s="211"/>
    </row>
    <row r="13" spans="1:9">
      <c r="A13" s="211"/>
      <c r="B13" s="211"/>
      <c r="C13" s="211"/>
      <c r="D13" s="211"/>
      <c r="E13" s="211"/>
      <c r="F13" s="211"/>
      <c r="G13" s="211"/>
      <c r="H13" s="211"/>
      <c r="I13" s="211"/>
    </row>
    <row r="14" spans="1:9">
      <c r="A14" s="211"/>
      <c r="B14" s="211"/>
      <c r="C14" s="211"/>
      <c r="D14" s="211"/>
      <c r="E14" s="211"/>
      <c r="F14" s="211"/>
      <c r="G14" s="211"/>
      <c r="H14" s="211"/>
      <c r="I14" s="211"/>
    </row>
    <row r="15" spans="1:9">
      <c r="A15" s="211"/>
      <c r="B15" s="211"/>
      <c r="C15" s="211"/>
      <c r="D15" s="211"/>
      <c r="E15" s="211"/>
      <c r="F15" s="211"/>
      <c r="G15" s="211"/>
      <c r="H15" s="211"/>
      <c r="I15" s="211"/>
    </row>
    <row r="16" spans="1:9">
      <c r="A16" s="211"/>
      <c r="B16" s="211"/>
      <c r="C16" s="211"/>
      <c r="D16" s="211"/>
      <c r="E16" s="211"/>
      <c r="F16" s="211"/>
      <c r="G16" s="211"/>
      <c r="H16" s="211"/>
      <c r="I16" s="211"/>
    </row>
    <row r="17" spans="1:9">
      <c r="A17" s="211"/>
      <c r="B17" s="211"/>
      <c r="C17" s="211"/>
      <c r="D17" s="211"/>
      <c r="E17" s="211"/>
      <c r="F17" s="211"/>
      <c r="G17" s="211"/>
      <c r="H17" s="211"/>
      <c r="I17" s="211"/>
    </row>
    <row r="18" spans="1:9">
      <c r="A18" s="211"/>
      <c r="B18" s="211"/>
      <c r="C18" s="211"/>
      <c r="D18" s="211"/>
      <c r="E18" s="211"/>
      <c r="F18" s="211"/>
      <c r="G18" s="211"/>
      <c r="H18" s="211"/>
      <c r="I18" s="211"/>
    </row>
    <row r="19" spans="1:9">
      <c r="A19" s="211"/>
      <c r="B19" s="211"/>
      <c r="C19" s="211"/>
      <c r="D19" s="211"/>
      <c r="E19" s="211"/>
      <c r="F19" s="211"/>
      <c r="G19" s="211"/>
      <c r="H19" s="211"/>
      <c r="I19" s="211"/>
    </row>
    <row r="20" spans="1:9">
      <c r="A20" s="211"/>
      <c r="B20" s="211"/>
      <c r="C20" s="211"/>
      <c r="D20" s="211"/>
      <c r="E20" s="211"/>
      <c r="F20" s="211"/>
      <c r="G20" s="211"/>
      <c r="H20" s="211"/>
      <c r="I20" s="211"/>
    </row>
    <row r="21" spans="1:9">
      <c r="A21" s="211"/>
      <c r="B21" s="211"/>
      <c r="C21" s="211"/>
      <c r="D21" s="211"/>
      <c r="E21" s="211"/>
      <c r="F21" s="211"/>
      <c r="G21" s="211"/>
      <c r="H21" s="211"/>
      <c r="I21" s="211"/>
    </row>
    <row r="22" spans="1:9">
      <c r="A22" s="211"/>
      <c r="B22" s="211"/>
      <c r="C22" s="211"/>
      <c r="D22" s="211"/>
      <c r="E22" s="211"/>
      <c r="F22" s="211"/>
      <c r="G22" s="211"/>
      <c r="H22" s="211"/>
      <c r="I22" s="211"/>
    </row>
    <row r="23" spans="1:9">
      <c r="A23" s="211"/>
      <c r="B23" s="211"/>
      <c r="C23" s="211"/>
      <c r="D23" s="211"/>
      <c r="E23" s="211"/>
      <c r="F23" s="211"/>
      <c r="G23" s="211"/>
      <c r="H23" s="211"/>
      <c r="I23" s="211"/>
    </row>
    <row r="24" spans="1:9">
      <c r="A24" s="211"/>
      <c r="B24" s="211"/>
      <c r="C24" s="211"/>
      <c r="D24" s="211"/>
      <c r="E24" s="211"/>
      <c r="F24" s="211"/>
      <c r="G24" s="211"/>
      <c r="H24" s="211"/>
      <c r="I24" s="211"/>
    </row>
    <row r="25" spans="1:9">
      <c r="A25" s="211"/>
      <c r="B25" s="211"/>
      <c r="C25" s="211"/>
      <c r="D25" s="211"/>
      <c r="E25" s="211"/>
      <c r="F25" s="211"/>
      <c r="G25" s="211"/>
      <c r="H25" s="211"/>
      <c r="I25" s="211"/>
    </row>
    <row r="26" spans="1:9">
      <c r="A26" s="211"/>
      <c r="B26" s="211"/>
      <c r="C26" s="211"/>
      <c r="D26" s="211"/>
      <c r="E26" s="211"/>
      <c r="F26" s="211"/>
      <c r="G26" s="211"/>
      <c r="H26" s="211"/>
      <c r="I26" s="211"/>
    </row>
    <row r="27" spans="1:9">
      <c r="A27" s="211"/>
      <c r="B27" s="211"/>
      <c r="C27" s="211"/>
      <c r="D27" s="211"/>
      <c r="E27" s="211"/>
      <c r="F27" s="211"/>
      <c r="G27" s="211"/>
      <c r="H27" s="211"/>
      <c r="I27" s="211"/>
    </row>
    <row r="28" spans="1:9">
      <c r="A28" s="211"/>
      <c r="B28" s="211"/>
      <c r="C28" s="211"/>
      <c r="D28" s="211"/>
      <c r="E28" s="211"/>
      <c r="F28" s="211"/>
      <c r="G28" s="211"/>
      <c r="H28" s="211"/>
      <c r="I28" s="211"/>
    </row>
    <row r="29" spans="1:9">
      <c r="A29" s="211"/>
      <c r="B29" s="211"/>
      <c r="C29" s="211"/>
      <c r="D29" s="211"/>
      <c r="E29" s="211"/>
      <c r="F29" s="211"/>
      <c r="G29" s="211"/>
      <c r="H29" s="211"/>
      <c r="I29" s="211"/>
    </row>
    <row r="30" spans="1:9">
      <c r="A30" s="211"/>
      <c r="B30" s="211"/>
      <c r="C30" s="211"/>
      <c r="D30" s="211"/>
      <c r="E30" s="211"/>
      <c r="F30" s="211"/>
      <c r="G30" s="211"/>
      <c r="H30" s="211"/>
      <c r="I30" s="211"/>
    </row>
    <row r="31" spans="1:9">
      <c r="A31" s="211"/>
      <c r="B31" s="211"/>
      <c r="C31" s="211"/>
      <c r="D31" s="211"/>
      <c r="E31" s="211"/>
      <c r="F31" s="211"/>
      <c r="G31" s="211"/>
      <c r="H31" s="211"/>
      <c r="I31" s="211"/>
    </row>
    <row r="32" spans="1:9">
      <c r="A32" s="211"/>
      <c r="B32" s="211"/>
      <c r="C32" s="211"/>
      <c r="D32" s="211"/>
      <c r="E32" s="211"/>
      <c r="F32" s="211"/>
      <c r="G32" s="211"/>
      <c r="H32" s="211"/>
      <c r="I32" s="211"/>
    </row>
    <row r="33" spans="1:9">
      <c r="A33" s="211"/>
      <c r="B33" s="211"/>
      <c r="C33" s="211"/>
      <c r="D33" s="211"/>
      <c r="E33" s="211"/>
      <c r="F33" s="211"/>
      <c r="G33" s="211"/>
      <c r="H33" s="211"/>
      <c r="I33" s="211"/>
    </row>
    <row r="34" spans="1:9">
      <c r="A34" s="211"/>
      <c r="B34" s="211"/>
      <c r="C34" s="211"/>
      <c r="D34" s="211"/>
      <c r="E34" s="211"/>
      <c r="F34" s="211"/>
      <c r="G34" s="211"/>
      <c r="H34" s="211"/>
      <c r="I34" s="211"/>
    </row>
    <row r="35" spans="1:9">
      <c r="A35" s="211"/>
      <c r="B35" s="211"/>
      <c r="C35" s="211"/>
      <c r="D35" s="211"/>
      <c r="E35" s="211"/>
      <c r="F35" s="211"/>
      <c r="G35" s="211"/>
      <c r="H35" s="211"/>
      <c r="I35" s="211"/>
    </row>
    <row r="36" spans="1:9">
      <c r="A36" s="211"/>
      <c r="B36" s="211"/>
      <c r="C36" s="211"/>
      <c r="D36" s="211"/>
      <c r="E36" s="211"/>
      <c r="F36" s="211"/>
      <c r="G36" s="211"/>
      <c r="H36" s="211"/>
      <c r="I36" s="211"/>
    </row>
    <row r="37" spans="1:9">
      <c r="A37" s="211"/>
      <c r="B37" s="211"/>
      <c r="C37" s="211"/>
      <c r="D37" s="211"/>
      <c r="E37" s="211"/>
      <c r="F37" s="211"/>
      <c r="G37" s="211"/>
      <c r="H37" s="211"/>
      <c r="I37" s="211"/>
    </row>
    <row r="38" spans="1:9">
      <c r="A38" s="211"/>
      <c r="B38" s="211"/>
      <c r="C38" s="211"/>
      <c r="D38" s="211"/>
      <c r="E38" s="211"/>
      <c r="F38" s="211"/>
      <c r="G38" s="211"/>
      <c r="H38" s="211"/>
      <c r="I38" s="211"/>
    </row>
    <row r="39" spans="1:9">
      <c r="A39" s="211"/>
      <c r="B39" s="211"/>
      <c r="C39" s="211"/>
      <c r="D39" s="211"/>
      <c r="E39" s="211"/>
      <c r="F39" s="211"/>
      <c r="G39" s="211"/>
      <c r="H39" s="211"/>
      <c r="I39" s="211"/>
    </row>
    <row r="40" spans="1:9" ht="32.450000000000003" customHeight="1">
      <c r="A40" s="211"/>
      <c r="B40" s="211"/>
      <c r="C40" s="211"/>
      <c r="D40" s="211"/>
      <c r="E40" s="211"/>
      <c r="F40" s="211"/>
      <c r="G40" s="211"/>
      <c r="H40" s="211"/>
      <c r="I40" s="211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Opći podaci</vt:lpstr>
      <vt:lpstr>Bilanca</vt:lpstr>
      <vt:lpstr>RDG</vt:lpstr>
      <vt:lpstr>NT_I</vt:lpstr>
      <vt:lpstr>NT_D</vt:lpstr>
      <vt:lpstr>PK</vt:lpstr>
      <vt:lpstr>Bilješke</vt:lpstr>
      <vt:lpstr>Bilanca!Print_Area</vt:lpstr>
      <vt:lpstr>NT_D!Print_Area</vt:lpstr>
      <vt:lpstr>NT_I!Print_Area</vt:lpstr>
      <vt:lpstr>PK!Print_Area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Mijo Jozić</dc:creator>
  <dc:description/>
  <cp:lastModifiedBy>Danka</cp:lastModifiedBy>
  <cp:revision>38</cp:revision>
  <cp:lastPrinted>2019-04-29T16:22:39Z</cp:lastPrinted>
  <dcterms:created xsi:type="dcterms:W3CDTF">2008-10-17T11:51:54Z</dcterms:created>
  <dcterms:modified xsi:type="dcterms:W3CDTF">2019-04-30T07:00:45Z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