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Opći podaci" sheetId="1" state="visible" r:id="rId2"/>
    <sheet name="Bilanca" sheetId="2" state="visible" r:id="rId3"/>
    <sheet name="RDG" sheetId="3" state="visible" r:id="rId4"/>
    <sheet name="NT_I" sheetId="4" state="visible" r:id="rId5"/>
    <sheet name="PK" sheetId="5" state="visible" r:id="rId6"/>
    <sheet name="Bilješke" sheetId="6" state="visible" r:id="rId7"/>
  </sheets>
  <definedNames>
    <definedName function="false" hidden="false" localSheetId="1" name="_xlnm.Print_Area" vbProcedure="false">Bilanca!$A$1:$I$132</definedName>
    <definedName function="false" hidden="false" localSheetId="3" name="_xlnm.Print_Area" vbProcedure="false">NT_I!$A$1:$I$59</definedName>
    <definedName function="false" hidden="false" localSheetId="4" name="_xlnm.Print_Area" vbProcedure="false">PK!$A$1:$W$61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<sst xmlns="http://schemas.openxmlformats.org/spreadsheetml/2006/main" count="460" uniqueCount="407">
  <si>
    <t xml:space="preserve">Prilog 1.</t>
  </si>
  <si>
    <t xml:space="preserve">OPĆI PODACI ZA IZDAVATELJE</t>
  </si>
  <si>
    <t xml:space="preserve">Razdoblje izvještavanja:</t>
  </si>
  <si>
    <t xml:space="preserve">do</t>
  </si>
  <si>
    <t xml:space="preserve">Godina:</t>
  </si>
  <si>
    <t xml:space="preserve">Kvartal:</t>
  </si>
  <si>
    <t xml:space="preserve">Tromjesečni financijski izvještaji </t>
  </si>
  <si>
    <t xml:space="preserve">Matični broj (MB):</t>
  </si>
  <si>
    <t xml:space="preserve">03136582</t>
  </si>
  <si>
    <t xml:space="preserve">Oznaka matične države članice izdavatelja:</t>
  </si>
  <si>
    <t xml:space="preserve">HR</t>
  </si>
  <si>
    <t xml:space="preserve">Matični broj 
subjekta (MBS):</t>
  </si>
  <si>
    <t xml:space="preserve">060001921</t>
  </si>
  <si>
    <t xml:space="preserve">Osobni identifikacijski broj (OIB):</t>
  </si>
  <si>
    <t xml:space="preserve">74204012744</t>
  </si>
  <si>
    <t xml:space="preserve">LEI:</t>
  </si>
  <si>
    <t xml:space="preserve">74780000H0AHRTBFJ603</t>
  </si>
  <si>
    <t xml:space="preserve">Šifra ustanove:</t>
  </si>
  <si>
    <t xml:space="preserve">Tvrtka izdavatelja:</t>
  </si>
  <si>
    <t xml:space="preserve">TURISTHOTEL DD</t>
  </si>
  <si>
    <t xml:space="preserve">Poštanski broj i mjesto:</t>
  </si>
  <si>
    <t xml:space="preserve">ZADAR</t>
  </si>
  <si>
    <t xml:space="preserve">Ulica i kućni broj:</t>
  </si>
  <si>
    <t xml:space="preserve">OBALA KNEZA BRANIMIRA 6</t>
  </si>
  <si>
    <t xml:space="preserve">Adresa e-pošte:</t>
  </si>
  <si>
    <t xml:space="preserve">uprava@turisthotel.com.hr</t>
  </si>
  <si>
    <t xml:space="preserve">Internet adresa:</t>
  </si>
  <si>
    <t xml:space="preserve">www.turisthotel.com.hr</t>
  </si>
  <si>
    <t xml:space="preserve">Broj zaposlenih (krajem
 izvještajnog razdoblja):</t>
  </si>
  <si>
    <t xml:space="preserve">Konsolidirani izvještaj:</t>
  </si>
  <si>
    <t xml:space="preserve">KN</t>
  </si>
  <si>
    <t xml:space="preserve">          (KN-nije konsolidirano/KD-konsolidirano)</t>
  </si>
  <si>
    <t xml:space="preserve">KD</t>
  </si>
  <si>
    <t xml:space="preserve">Revidirano:   </t>
  </si>
  <si>
    <t xml:space="preserve">RN</t>
  </si>
  <si>
    <t xml:space="preserve">(RN-nije revidirano/RD-revidirano)</t>
  </si>
  <si>
    <t xml:space="preserve">RD</t>
  </si>
  <si>
    <t xml:space="preserve">Tvrtke ovisnih subjekata (prema MSFI):</t>
  </si>
  <si>
    <t xml:space="preserve">Sjedište:</t>
  </si>
  <si>
    <t xml:space="preserve">MB:</t>
  </si>
  <si>
    <t xml:space="preserve">Da</t>
  </si>
  <si>
    <t xml:space="preserve">Ne</t>
  </si>
  <si>
    <t xml:space="preserve">Knjigovodstveni servis:</t>
  </si>
  <si>
    <t xml:space="preserve">    (Da/Ne)</t>
  </si>
  <si>
    <t xml:space="preserve">(tvrtka knjigovodstvenog servisa)</t>
  </si>
  <si>
    <t xml:space="preserve">Osoba za kontakt:</t>
  </si>
  <si>
    <t xml:space="preserve">DANIJELA PERICA</t>
  </si>
  <si>
    <t xml:space="preserve">(unosi se samo prezime i ime osobe za kontakt)</t>
  </si>
  <si>
    <t xml:space="preserve">Telefon:</t>
  </si>
  <si>
    <t xml:space="preserve">023205505</t>
  </si>
  <si>
    <t xml:space="preserve">Revizorsko društvo:</t>
  </si>
  <si>
    <t xml:space="preserve">(tvrtka revizorskog društva)</t>
  </si>
  <si>
    <t xml:space="preserve">Ovlašteni revizor:</t>
  </si>
  <si>
    <t xml:space="preserve">(ime i prezime)</t>
  </si>
  <si>
    <t xml:space="preserve">BILANCA</t>
  </si>
  <si>
    <t xml:space="preserve">stanje na dan 30.06.2019.</t>
  </si>
  <si>
    <t xml:space="preserve">u kunama</t>
  </si>
  <si>
    <t xml:space="preserve">Obveznik: TURISTHOTEL DD</t>
  </si>
  <si>
    <t xml:space="preserve">Naziv pozicije</t>
  </si>
  <si>
    <r>
      <rPr>
        <b val="true"/>
        <sz val="9"/>
        <rFont val="Arial"/>
        <family val="2"/>
        <charset val="238"/>
      </rPr>
      <t xml:space="preserve">AOP
</t>
    </r>
    <r>
      <rPr>
        <b val="true"/>
        <sz val="7"/>
        <rFont val="Arial"/>
        <family val="2"/>
        <charset val="238"/>
      </rPr>
      <t xml:space="preserve">oznaka</t>
    </r>
  </si>
  <si>
    <t xml:space="preserve">Zadnji dan prethodne poslovne godine</t>
  </si>
  <si>
    <t xml:space="preserve">Na izvještajni datum tekućeg razdoblja
</t>
  </si>
  <si>
    <t xml:space="preserve">A)  POTRAŽIVANJA ZA UPISANI A NEUPLAĆENI KAPITAL</t>
  </si>
  <si>
    <r>
      <rPr>
        <b val="true"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 xml:space="preserve">(AOP 003+010+020+031+036)</t>
    </r>
  </si>
  <si>
    <t xml:space="preserve"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</si>
  <si>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</si>
  <si>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</si>
  <si>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</si>
  <si>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</si>
  <si>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</si>
  <si>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</si>
  <si>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 xml:space="preserve"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</si>
  <si>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</si>
  <si>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</si>
  <si>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</si>
  <si>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</si>
  <si>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</si>
  <si>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</si>
  <si>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</si>
  <si>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</si>
  <si>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</si>
  <si>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 xml:space="preserve"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</si>
  <si>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</si>
  <si>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</si>
  <si>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</si>
  <si>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</si>
  <si>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</si>
  <si>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</si>
  <si>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</si>
  <si>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</si>
  <si>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</si>
  <si>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</si>
  <si>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 xml:space="preserve"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</si>
  <si>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</si>
  <si>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</si>
  <si>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</si>
  <si>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</si>
  <si>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 xml:space="preserve">V. ODGOĐENA POREZNA IMOVINA</t>
  </si>
  <si>
    <r>
      <rPr>
        <b val="true"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 xml:space="preserve">(AOP 038+046+053+063)</t>
    </r>
  </si>
  <si>
    <t xml:space="preserve"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</si>
  <si>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</si>
  <si>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</si>
  <si>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</si>
  <si>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</si>
  <si>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</si>
  <si>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</si>
  <si>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</si>
  <si>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 xml:space="preserve"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</si>
  <si>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</si>
  <si>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</si>
  <si>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</si>
  <si>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</si>
  <si>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</si>
  <si>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</si>
  <si>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 xml:space="preserve"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</si>
  <si>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</si>
  <si>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</si>
  <si>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 xml:space="preserve">IV. NOVAC U BANCI I BLAGAJNI</t>
  </si>
  <si>
    <t xml:space="preserve">D)  PLAĆENI TROŠKOVI BUDUĆEG RAZDOBLJA I OBRAČUNATI
      PRIHODI</t>
  </si>
  <si>
    <r>
      <rPr>
        <b val="true"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 xml:space="preserve">(AOP 001+002+037+064)</t>
    </r>
  </si>
  <si>
    <t xml:space="preserve">F)  IZVANBILANČNI ZAPISI</t>
  </si>
  <si>
    <t xml:space="preserve">PASIVA</t>
  </si>
  <si>
    <r>
      <rPr>
        <b val="true"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 xml:space="preserve">(AOP 068 do 070+076+077+081+084+087)</t>
    </r>
  </si>
  <si>
    <t xml:space="preserve">I. TEMELJNI (UPISANI) KAPITAL</t>
  </si>
  <si>
    <t xml:space="preserve">II. KAPITALNE REZERVE</t>
  </si>
  <si>
    <t xml:space="preserve"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</si>
  <si>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</si>
  <si>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</si>
  <si>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</si>
  <si>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</si>
  <si>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</si>
  <si>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 xml:space="preserve">IV. REVALORIZACIJSKE REZERVE</t>
  </si>
  <si>
    <t xml:space="preserve"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</si>
  <si>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</si>
  <si>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</si>
  <si>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</si>
  <si>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 xml:space="preserve">VI. ZADRŽANA DOBIT ILI PRENESENI GUBITAK (AOP 082-083)</t>
  </si>
  <si>
    <t xml:space="preserve">     1. Zadržana dobit</t>
  </si>
  <si>
    <t xml:space="preserve">     2. Preneseni gubitak</t>
  </si>
  <si>
    <t xml:space="preserve">VII. DOBIT ILI GUBITAK POSLOVNE GODINE (AOP 085-086)</t>
  </si>
  <si>
    <t xml:space="preserve">     1. Dobit poslovne godine</t>
  </si>
  <si>
    <t xml:space="preserve">     2. Gubitak poslovne godine</t>
  </si>
  <si>
    <t xml:space="preserve">VIII. MANJINSKI (NEKONTROLIRAJUĆI) INTERES</t>
  </si>
  <si>
    <r>
      <rPr>
        <b val="true"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 xml:space="preserve"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</si>
  <si>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</si>
  <si>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</si>
  <si>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</si>
  <si>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</si>
  <si>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</si>
  <si>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</si>
  <si>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 val="true"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 xml:space="preserve"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</si>
  <si>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</si>
  <si>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</si>
  <si>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</si>
  <si>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</si>
  <si>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</si>
  <si>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</si>
  <si>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</si>
  <si>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</si>
  <si>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</si>
  <si>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</si>
  <si>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</si>
  <si>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 val="true"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 xml:space="preserve"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</si>
  <si>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</si>
  <si>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</si>
  <si>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</si>
  <si>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</si>
  <si>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</si>
  <si>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 xml:space="preserve">E) ODGOĐENO PLAĆANJE TROŠKOVA I PRIHOD BUDUĆEGA
     RAZDOBLJA</t>
  </si>
  <si>
    <r>
      <rPr>
        <b val="true"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 xml:space="preserve">(AOP 067+088+095+107+122)</t>
    </r>
  </si>
  <si>
    <t xml:space="preserve">G)  IZVANBILANČNI ZAPISI</t>
  </si>
  <si>
    <t xml:space="preserve">RAČUN DOBITI I GUBITKA</t>
  </si>
  <si>
    <t xml:space="preserve">u razdoblju 01.01.2019 do 30.06.2019</t>
  </si>
  <si>
    <r>
      <rPr>
        <b val="true"/>
        <sz val="9"/>
        <rFont val="Arial"/>
        <family val="2"/>
        <charset val="238"/>
      </rPr>
      <t xml:space="preserve">AOP
</t>
    </r>
    <r>
      <rPr>
        <b val="true"/>
        <sz val="8"/>
        <rFont val="Arial"/>
        <family val="2"/>
        <charset val="238"/>
      </rPr>
      <t xml:space="preserve">oznaka</t>
    </r>
  </si>
  <si>
    <t xml:space="preserve">Isto razdoblje prethodne godine</t>
  </si>
  <si>
    <t xml:space="preserve">Tekuće razdoblje</t>
  </si>
  <si>
    <t xml:space="preserve">Kumulativ </t>
  </si>
  <si>
    <t xml:space="preserve">Tromjesečje</t>
  </si>
  <si>
    <r>
      <rPr>
        <b val="true"/>
        <sz val="9"/>
        <color rgb="FF333399"/>
        <rFont val="Arial"/>
        <family val="2"/>
        <charset val="238"/>
      </rPr>
      <t xml:space="preserve">I. POSLOVNI PRIHODI </t>
    </r>
    <r>
      <rPr>
        <sz val="9"/>
        <color rgb="FF333399"/>
        <rFont val="Arial"/>
        <family val="2"/>
        <charset val="238"/>
      </rPr>
      <t xml:space="preserve"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</si>
  <si>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</si>
  <si>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</si>
  <si>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</si>
  <si>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</si>
  <si>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</si>
  <si>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 val="true"/>
        <sz val="9"/>
        <color rgb="FF333399"/>
        <rFont val="Arial"/>
        <family val="2"/>
        <charset val="238"/>
      </rPr>
      <t xml:space="preserve">II. POSLOVNI RASHODI </t>
    </r>
    <r>
      <rPr>
        <sz val="9"/>
        <color rgb="FF333399"/>
        <rFont val="Arial"/>
        <family val="2"/>
        <charset val="238"/>
      </rPr>
      <t xml:space="preserve"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</si>
  <si>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</si>
  <si>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</si>
  <si>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</si>
  <si>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</si>
  <si>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</si>
  <si>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</si>
  <si>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</si>
  <si>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</si>
  <si>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</si>
  <si>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</si>
  <si>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</si>
  <si>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</si>
  <si>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</si>
  <si>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</si>
  <si>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</si>
  <si>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</si>
  <si>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</si>
  <si>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</si>
  <si>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</si>
  <si>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</si>
  <si>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</si>
  <si>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</si>
  <si>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 val="true"/>
        <sz val="9"/>
        <color rgb="FF333399"/>
        <rFont val="Arial"/>
        <family val="2"/>
        <charset val="238"/>
      </rPr>
      <t xml:space="preserve">III. FINANCIJSKI PRIHODI </t>
    </r>
    <r>
      <rPr>
        <sz val="9"/>
        <color rgb="FF333399"/>
        <rFont val="Arial"/>
        <family val="2"/>
        <charset val="238"/>
      </rPr>
      <t xml:space="preserve"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</si>
  <si>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</si>
  <si>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</si>
  <si>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</si>
  <si>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</si>
  <si>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</si>
  <si>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</si>
  <si>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</si>
  <si>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</si>
  <si>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</si>
  <si>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</si>
  <si>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 val="true"/>
        <sz val="9"/>
        <color rgb="FF333399"/>
        <rFont val="Arial"/>
        <family val="2"/>
        <charset val="238"/>
      </rPr>
      <t xml:space="preserve">IV. FINANCIJSKI RASHODI </t>
    </r>
    <r>
      <rPr>
        <sz val="9"/>
        <color rgb="FF333399"/>
        <rFont val="Arial"/>
        <family val="2"/>
        <charset val="238"/>
      </rPr>
      <t xml:space="preserve">(AOP 166 do 172)</t>
    </r>
  </si>
  <si>
    <t xml:space="preserve">    1. Rashodi s osnove kamata i slični rashodi s poduzetnicima unutar grupe</t>
  </si>
  <si>
    <t xml:space="preserve">2. Tečajne razlike i drugi rashodi s poduzetnicima unutar grupe</t>
  </si>
  <si>
    <t xml:space="preserve">3. Rashodi s osnove kamata i slični rashodi</t>
  </si>
  <si>
    <t xml:space="preserve">4. Tečajne razlike i drugi rashodi</t>
  </si>
  <si>
    <t xml:space="preserve">5. Nerealizirani gubici (rashodi) od financijske imovine</t>
  </si>
  <si>
    <t xml:space="preserve">6. Vrijednosna usklađenja financijske imovine (neto)</t>
  </si>
  <si>
    <t xml:space="preserve">7. Ostali financijski rashodi</t>
  </si>
  <si>
    <t xml:space="preserve">V.    UDIO U DOBITI OD DRUŠTAVA POVEZANIH SUDJELUJUĆIM
        INTERESOM</t>
  </si>
  <si>
    <t xml:space="preserve">VI.   UDIO U DOBITI OD  ZAJEDNIČKIH POTHVATA</t>
  </si>
  <si>
    <t xml:space="preserve">VII.  UDIO U GUBITKU OD DRUŠTAVA POVEZANIH SUDJELUJUĆIM
        INTERESOM</t>
  </si>
  <si>
    <t xml:space="preserve">VIII. UDIO U GUBITKU OD ZAJEDNIČKIH POTHVATA</t>
  </si>
  <si>
    <r>
      <rPr>
        <b val="true"/>
        <sz val="9"/>
        <color rgb="FF333399"/>
        <rFont val="Arial"/>
        <family val="2"/>
        <charset val="238"/>
      </rPr>
      <t xml:space="preserve">IX.   UKUPNI PRIHODI </t>
    </r>
    <r>
      <rPr>
        <sz val="9"/>
        <color rgb="FF333399"/>
        <rFont val="Arial"/>
        <family val="2"/>
        <charset val="238"/>
      </rPr>
      <t xml:space="preserve">(AOP 125+154+173 + 174)</t>
    </r>
  </si>
  <si>
    <r>
      <rPr>
        <b val="true"/>
        <sz val="9"/>
        <color rgb="FF333399"/>
        <rFont val="Arial"/>
        <family val="2"/>
        <charset val="238"/>
      </rPr>
      <t xml:space="preserve">X.    UKUPNI RASHODI </t>
    </r>
    <r>
      <rPr>
        <sz val="9"/>
        <color rgb="FF333399"/>
        <rFont val="Arial"/>
        <family val="2"/>
        <charset val="238"/>
      </rPr>
      <t xml:space="preserve">(AOP 131+165+175 + 176)</t>
    </r>
  </si>
  <si>
    <r>
      <rPr>
        <b val="true"/>
        <sz val="9"/>
        <color rgb="FF333399"/>
        <rFont val="Arial"/>
        <family val="2"/>
        <charset val="238"/>
      </rPr>
      <t xml:space="preserve">XI.   DOBIT ILI GUBITAK PRIJE OPOREZIVANJA </t>
    </r>
    <r>
      <rPr>
        <sz val="9"/>
        <color rgb="FF333399"/>
        <rFont val="Arial"/>
        <family val="2"/>
        <charset val="238"/>
      </rPr>
      <t xml:space="preserve">(AOP 177-178)</t>
    </r>
  </si>
  <si>
    <t xml:space="preserve">   1. Dobit prije oporezivanja (AOP 177-178)</t>
  </si>
  <si>
    <t xml:space="preserve">   2. Gubitak prije oporezivanja (AOP 178-177)</t>
  </si>
  <si>
    <t xml:space="preserve">XII.  POREZ NA DOBIT</t>
  </si>
  <si>
    <r>
      <rPr>
        <b val="true"/>
        <sz val="9"/>
        <color rgb="FF333399"/>
        <rFont val="Arial"/>
        <family val="2"/>
        <charset val="238"/>
      </rPr>
      <t xml:space="preserve">XIII. DOBIT ILI GUBITAK RAZDOBLJA </t>
    </r>
    <r>
      <rPr>
        <sz val="9"/>
        <color rgb="FF333399"/>
        <rFont val="Arial"/>
        <family val="2"/>
        <charset val="238"/>
      </rPr>
      <t xml:space="preserve">(AOP 179-182)</t>
    </r>
  </si>
  <si>
    <t xml:space="preserve">  1. Dobit razdoblja (AOP 179-182)</t>
  </si>
  <si>
    <t xml:space="preserve">  2. Gubitak razdoblja (AOP 182-179)</t>
  </si>
  <si>
    <t xml:space="preserve">PREKINUTO POSLOVANJE (popunjava poduzetnik obveznika MSFI-a samo ako ima prekinuto poslovanje)</t>
  </si>
  <si>
    <r>
      <rPr>
        <b val="true"/>
        <sz val="9"/>
        <color rgb="FF333399"/>
        <rFont val="Arial"/>
        <family val="2"/>
        <charset val="238"/>
      </rPr>
      <t xml:space="preserve">XIV. DOBIT ILI GUBITAK PREKINUTOG POSLOVANJA PRIJE
        OPOREZIVANJA</t>
    </r>
    <r>
      <rPr>
        <sz val="9"/>
        <color rgb="FF333399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</si>
  <si>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</si>
  <si>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</si>
  <si>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 xml:space="preserve"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</si>
  <si>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</si>
  <si>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</si>
  <si>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 xml:space="preserve">UKUPNO POSLOVANJE (popunjava samo poduzetnik obveznik MSFI-a koji ima prekinuto poslovanje)</t>
  </si>
  <si>
    <r>
      <rPr>
        <b val="true"/>
        <sz val="9"/>
        <color rgb="FF333399"/>
        <rFont val="Arial"/>
        <family val="2"/>
        <charset val="238"/>
      </rPr>
      <t xml:space="preserve">XVI. DOBIT ILI GUBITAK PRIJE OPOREZIVANJA </t>
    </r>
    <r>
      <rPr>
        <sz val="9"/>
        <color rgb="FF333399"/>
        <rFont val="Arial"/>
        <family val="2"/>
        <charset val="238"/>
      </rPr>
      <t xml:space="preserve">(AOP 179+186)</t>
    </r>
  </si>
  <si>
    <t xml:space="preserve"> 1. Dobit prije oporezivanja (AOP 192)</t>
  </si>
  <si>
    <t xml:space="preserve"> 2. Gubitak prije oporezivanja (AOP 192)</t>
  </si>
  <si>
    <r>
      <rPr>
        <b val="true"/>
        <sz val="9"/>
        <color rgb="FF333399"/>
        <rFont val="Arial"/>
        <family val="2"/>
        <charset val="238"/>
      </rPr>
      <t xml:space="preserve">XVII. POREZ NA DOBIT </t>
    </r>
    <r>
      <rPr>
        <sz val="9"/>
        <color rgb="FF333399"/>
        <rFont val="Arial"/>
        <family val="2"/>
        <charset val="238"/>
      </rPr>
      <t xml:space="preserve">(AOP 182+189)</t>
    </r>
  </si>
  <si>
    <r>
      <rPr>
        <b val="true"/>
        <sz val="9"/>
        <color rgb="FF333399"/>
        <rFont val="Arial"/>
        <family val="2"/>
        <charset val="238"/>
      </rPr>
      <t xml:space="preserve">XVIII. DOBIT ILI GUBITAK RAZDOBLJA </t>
    </r>
    <r>
      <rPr>
        <sz val="9"/>
        <color rgb="FF333399"/>
        <rFont val="Arial"/>
        <family val="2"/>
        <charset val="238"/>
      </rPr>
      <t xml:space="preserve">(AOP 192-195)</t>
    </r>
  </si>
  <si>
    <t xml:space="preserve"> 1. Dobit razdoblja (AOP 192-195)</t>
  </si>
  <si>
    <t xml:space="preserve"> 2. Gubitak razdoblja (AOP 195-192)</t>
  </si>
  <si>
    <t xml:space="preserve">DODATAK RDG-u (popunjava poduzetnik koji sastavlja konsolidirani godišnji financijski izvještaj)</t>
  </si>
  <si>
    <r>
      <rPr>
        <b val="true"/>
        <sz val="9"/>
        <color rgb="FF000080"/>
        <rFont val="Arial"/>
        <family val="2"/>
        <charset val="238"/>
      </rPr>
      <t xml:space="preserve">XIX. DOBIT ILI GUBITAK RAZDOBLJA </t>
    </r>
    <r>
      <rPr>
        <sz val="9"/>
        <color rgb="FF000080"/>
        <rFont val="Arial"/>
        <family val="2"/>
        <charset val="238"/>
      </rPr>
      <t xml:space="preserve">(AOP 200+201)</t>
    </r>
  </si>
  <si>
    <t xml:space="preserve"> 1. Pripisana imateljima kapitala matice</t>
  </si>
  <si>
    <t xml:space="preserve"> 2. Pripisana manjinskom (nekontrolirajućem) interesu</t>
  </si>
  <si>
    <t xml:space="preserve">IZVJEŠTAJ O OSTALOJ SVEOBUHVATNOJ DOBITI (popunjava poduzetnik obveznik primjene MSFI-a)</t>
  </si>
  <si>
    <t xml:space="preserve">I. DOBIT ILI GUBITAK RAZDOBLJA </t>
  </si>
  <si>
    <r>
      <rPr>
        <b val="true"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 xml:space="preserve">(AOP 204 do 211)</t>
    </r>
  </si>
  <si>
    <t xml:space="preserve">1. Tečajne razlike iz preračuna inozemnog poslovanja</t>
  </si>
  <si>
    <t xml:space="preserve">2. Promjene revalorizacijskih rezervi dugotrajne materijalne i
     nematerijalne imovine</t>
  </si>
  <si>
    <t xml:space="preserve">3. Dobit ili gubitak s osnove naknadnog vrednovanja financijske
     imovine raspoložive za prodaju</t>
  </si>
  <si>
    <t xml:space="preserve">4. Dobit ili gubitak s osnove učinkovite zaštite novčanih tokova</t>
  </si>
  <si>
    <t xml:space="preserve">5. Dobit ili gubitak s osnove učinkovite zaštite neto ulaganja u inozemstvu</t>
  </si>
  <si>
    <t xml:space="preserve">6. Udio u ostaloj sveobuhvatnoj dobiti/gubitku društava povezanih
     sudjelujućim  interesom</t>
  </si>
  <si>
    <t xml:space="preserve">7. Aktuarski dobici/gubici po planovima definiranih primanja</t>
  </si>
  <si>
    <t xml:space="preserve">8. Ostale nevlasničke promjene kapitala</t>
  </si>
  <si>
    <t xml:space="preserve">III. POREZ NA OSTALU SVEOBUHVATNU DOBIT RAZDOBLJA</t>
  </si>
  <si>
    <r>
      <rPr>
        <b val="true"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 xml:space="preserve">(AOP 203-212)</t>
    </r>
  </si>
  <si>
    <r>
      <rPr>
        <b val="true"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 xml:space="preserve">(AOP 202+213)</t>
    </r>
  </si>
  <si>
    <t xml:space="preserve">DODATAK Izvještaju o  ostaloj sveobuhvatnoj dobiti (popunjava poduzetnik koji sastavlja konsolidirani izvještaj)</t>
  </si>
  <si>
    <r>
      <rPr>
        <b val="true"/>
        <sz val="9"/>
        <color rgb="FF000080"/>
        <rFont val="Arial"/>
        <family val="2"/>
        <charset val="238"/>
      </rPr>
      <t xml:space="preserve">VI. SVEOBUHVATNA DOBIT ILI GUBITAK RAZDOBLJA </t>
    </r>
    <r>
      <rPr>
        <sz val="9"/>
        <color rgb="FF000080"/>
        <rFont val="Arial"/>
        <family val="2"/>
        <charset val="238"/>
      </rPr>
      <t xml:space="preserve">(AOP 216+217)</t>
    </r>
  </si>
  <si>
    <t xml:space="preserve">1. Pripisana imateljima kapitala matice</t>
  </si>
  <si>
    <t xml:space="preserve">2. Pripisana manjinskom (nekontrolirajućem) interesu</t>
  </si>
  <si>
    <t xml:space="preserve">IZVJEŠTAJ O NOVČANOM TIJEKU - Indirektna metoda</t>
  </si>
  <si>
    <t xml:space="preserve">u razdoblju 01.01.2019. do 30.06.2019.</t>
  </si>
  <si>
    <t xml:space="preserve">3</t>
  </si>
  <si>
    <t xml:space="preserve">4</t>
  </si>
  <si>
    <t xml:space="preserve">Novčani tokovi od poslovnih aktivnosti</t>
  </si>
  <si>
    <t xml:space="preserve">1. Dobit prije oporezivanja</t>
  </si>
  <si>
    <t xml:space="preserve"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</si>
  <si>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</si>
  <si>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</si>
  <si>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</si>
  <si>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</si>
  <si>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</si>
  <si>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</si>
  <si>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</si>
  <si>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</si>
  <si>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 val="true"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 xml:space="preserve">(AOP 001+002)</t>
    </r>
  </si>
  <si>
    <t xml:space="preserve"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</si>
  <si>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</si>
  <si>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</si>
  <si>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</si>
  <si>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</si>
  <si>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 val="true"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 xml:space="preserve">(AOP 011+012)</t>
    </r>
  </si>
  <si>
    <t xml:space="preserve">4. Novčani izdaci za kamate</t>
  </si>
  <si>
    <t xml:space="preserve">5. Plaćeni porez na dobit</t>
  </si>
  <si>
    <r>
      <rPr>
        <b val="true"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 xml:space="preserve">(AOP 017 do 019)</t>
    </r>
  </si>
  <si>
    <t xml:space="preserve">Novčani tokovi od investicijskih aktivnosti</t>
  </si>
  <si>
    <t xml:space="preserve">1. Novčani primici od prodaje dugotrajne materijalne i nematerijalne imovine</t>
  </si>
  <si>
    <t xml:space="preserve">2. Novčani primici od prodaje financijskih instrumenata</t>
  </si>
  <si>
    <t xml:space="preserve">3. Novčani primici od kamata</t>
  </si>
  <si>
    <t xml:space="preserve">4. Novčani primici od dividendi</t>
  </si>
  <si>
    <t xml:space="preserve">5. Novačani primici s osnove povrata danih zajmova i štednih uloga</t>
  </si>
  <si>
    <t xml:space="preserve">6. Ostali novčani primici od investicijskih aktivnosti</t>
  </si>
  <si>
    <r>
      <rPr>
        <b val="true"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 xml:space="preserve">(AOP 021 do 026)</t>
    </r>
  </si>
  <si>
    <t xml:space="preserve">1. Novčani izdaci za kupnju dugotrajne materijalne i nematerijalne imovine</t>
  </si>
  <si>
    <t xml:space="preserve">2. Novčani izdaci za stjecanje financijskih instrumenata</t>
  </si>
  <si>
    <t xml:space="preserve">3. Novačani izdaci s osnove danih zajmova i štednih uloga za razdoblje</t>
  </si>
  <si>
    <t xml:space="preserve">4. Stjecanje ovisnog društva, umanjeno za stečeni novac</t>
  </si>
  <si>
    <t xml:space="preserve">5. Ostali novčani izdaci od investicijskih aktivnosti</t>
  </si>
  <si>
    <r>
      <rPr>
        <b val="true"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 xml:space="preserve">(AOP 028 do 032)</t>
    </r>
  </si>
  <si>
    <r>
      <rPr>
        <b val="true"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 xml:space="preserve">(AOP 027+033)</t>
    </r>
  </si>
  <si>
    <t xml:space="preserve">Novčani tokovi od financijskih aktivnosti</t>
  </si>
  <si>
    <t xml:space="preserve">1. Novčani primici od povećanja temeljnog (upisanog) kapitala</t>
  </si>
  <si>
    <t xml:space="preserve">2. Novčani primici od izdavanja vlasničkih i dužničkih financijskih instrumenata</t>
  </si>
  <si>
    <t xml:space="preserve">3. Novčani primici od glavnice kredita, pozajmica i drugih posudbi</t>
  </si>
  <si>
    <t xml:space="preserve">4. Ostali novčani primici od financijskih aktivnosti</t>
  </si>
  <si>
    <r>
      <rPr>
        <b val="true"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 xml:space="preserve">(AOP 035 do 038)</t>
    </r>
  </si>
  <si>
    <t xml:space="preserve">1. Novčani izdaci za otplatu glavnice kredita, pozajmica i drugih posudbi i dužničkih financijskih instrumenata</t>
  </si>
  <si>
    <t xml:space="preserve">2. Novčani izdaci za isplatu dividendi</t>
  </si>
  <si>
    <t xml:space="preserve">3. Novčani izdaci za financijski najam </t>
  </si>
  <si>
    <t xml:space="preserve">4. Novčani izdaci za otkup vlastitih dionica i smanjenje temeljnog (upisanog) kapitala</t>
  </si>
  <si>
    <t xml:space="preserve">5. Ostali novčani izdaci od financijskih aktivnosti</t>
  </si>
  <si>
    <r>
      <rPr>
        <b val="true"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 xml:space="preserve">(AOP 040 do 044)</t>
    </r>
  </si>
  <si>
    <r>
      <rPr>
        <b val="true"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 xml:space="preserve">(AOP 039+045)</t>
    </r>
  </si>
  <si>
    <t xml:space="preserve">1. Nerealizirane tečajne razlike po novcu i novčanim ekvivalentima</t>
  </si>
  <si>
    <r>
      <rPr>
        <b val="true"/>
        <sz val="9"/>
        <color rgb="FF000080"/>
        <rFont val="Arial"/>
        <family val="2"/>
        <charset val="238"/>
      </rPr>
      <t xml:space="preserve">D) NETO POVEĆANJE ILI SMANJENJE NOVČANNIH TOKOVA </t>
    </r>
    <r>
      <rPr>
        <sz val="9"/>
        <color rgb="FF000080"/>
        <rFont val="Arial"/>
        <family val="2"/>
        <charset val="238"/>
      </rPr>
      <t xml:space="preserve">(AOP 020+034+046+047)</t>
    </r>
  </si>
  <si>
    <t xml:space="preserve">E) NOVAC I NOVČANI EKVIVALENTI NA POČETKU RAZDOBLJA</t>
  </si>
  <si>
    <r>
      <rPr>
        <b val="true"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 xml:space="preserve">(AOP 048+049)</t>
    </r>
  </si>
  <si>
    <t xml:space="preserve">IZVJEŠTAJ O PROMJENAMA KAPITALA</t>
  </si>
  <si>
    <t xml:space="preserve">za razdoblje od</t>
  </si>
  <si>
    <t xml:space="preserve">Opis pozicije</t>
  </si>
  <si>
    <r>
      <rPr>
        <b val="true"/>
        <sz val="8"/>
        <color rgb="FFFFFFFF"/>
        <rFont val="Arial"/>
        <family val="2"/>
        <charset val="238"/>
      </rPr>
      <t xml:space="preserve">AOP
</t>
    </r>
    <r>
      <rPr>
        <b val="true"/>
        <sz val="7"/>
        <color rgb="FFFFFFFF"/>
        <rFont val="Arial"/>
        <family val="2"/>
        <charset val="238"/>
      </rPr>
      <t xml:space="preserve">oznaka</t>
    </r>
  </si>
  <si>
    <t xml:space="preserve">Raspodjeljivo imateljima kapitala matice</t>
  </si>
  <si>
    <r>
      <rPr>
        <b val="true"/>
        <sz val="8"/>
        <color rgb="FFFFFFFF"/>
        <rFont val="Arial"/>
        <family val="2"/>
        <charset val="238"/>
      </rPr>
      <t xml:space="preserve">Manjinski </t>
    </r>
    <r>
      <rPr>
        <b val="true"/>
        <sz val="7"/>
        <color rgb="FFFFFFFF"/>
        <rFont val="Arial"/>
        <family val="2"/>
        <charset val="238"/>
      </rPr>
      <t xml:space="preserve">(nekontrolirajući)
</t>
    </r>
    <r>
      <rPr>
        <b val="true"/>
        <sz val="8"/>
        <color rgb="FFFFFFFF"/>
        <rFont val="Arial"/>
        <family val="2"/>
        <charset val="238"/>
      </rPr>
      <t xml:space="preserve"> interes</t>
    </r>
  </si>
  <si>
    <t xml:space="preserve">Ukupno kapital i rezerve</t>
  </si>
  <si>
    <t xml:space="preserve">Temeljni (upisani) kapital</t>
  </si>
  <si>
    <t xml:space="preserve">Kapitalne rezerve</t>
  </si>
  <si>
    <t xml:space="preserve">Zakonske rezerve</t>
  </si>
  <si>
    <t xml:space="preserve">Rezerve za vlastite dionice</t>
  </si>
  <si>
    <t xml:space="preserve">Vlastite dionice i udjeli (odbitna stavka)</t>
  </si>
  <si>
    <t xml:space="preserve">Statutarne rezerve</t>
  </si>
  <si>
    <t xml:space="preserve">Ostale rezerve</t>
  </si>
  <si>
    <t xml:space="preserve">Revalorizacijske rezerve</t>
  </si>
  <si>
    <t xml:space="preserve">Fer vrijednost financijske imovine raspoložive za prodaju</t>
  </si>
  <si>
    <t xml:space="preserve">Učinkoviti dio zaštite novčanih tokova</t>
  </si>
  <si>
    <t xml:space="preserve">Učinkoviti dio zaštite neto ulaganja u inozemstvo</t>
  </si>
  <si>
    <t xml:space="preserve">Zadržana dobit / preneseni gubitak</t>
  </si>
  <si>
    <t xml:space="preserve">Dobit / gubitak poslovne godine</t>
  </si>
  <si>
    <t xml:space="preserve">Ukupno raspodjeljivo imateljima kapitala matice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</si>
  <si>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</si>
  <si>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</si>
  <si>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</si>
  <si>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</si>
  <si>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</si>
  <si>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</si>
  <si>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</si>
  <si>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</si>
  <si>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</si>
  <si>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</si>
  <si>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</si>
  <si>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 (3 do 6 - 7
 + 8 do 15)</t>
  </si>
  <si>
    <t xml:space="preserve">17</t>
  </si>
  <si>
    <t xml:space="preserve">18 (16+17)</t>
  </si>
  <si>
    <t xml:space="preserve">Prethodno razdoblje</t>
  </si>
  <si>
    <t xml:space="preserve">1. Stanje na dan početka prethodne  poslovne godine</t>
  </si>
  <si>
    <t xml:space="preserve">2. Promjene računovodstvenih politika</t>
  </si>
  <si>
    <t xml:space="preserve">3. Ispravak pogreški</t>
  </si>
  <si>
    <r>
      <rPr>
        <b val="true"/>
        <sz val="8"/>
        <rFont val="Arial"/>
        <family val="2"/>
        <charset val="238"/>
      </rPr>
      <t xml:space="preserve"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</si>
  <si>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 xml:space="preserve">5. Dobit/gubitak razdoblja</t>
  </si>
  <si>
    <t xml:space="preserve">6. Tečajne razlike iz preračuna inozemnog poslovanja</t>
  </si>
  <si>
    <t xml:space="preserve">7. Promjene revalorizacijskih rezervi dugotrajne materijalne i 
    nematerijalne imovine</t>
  </si>
  <si>
    <t xml:space="preserve">8. Dobitak ili gubitak s osnove naknadnog vrednovanja 
    financijske imovine raspoložive za prodaju</t>
  </si>
  <si>
    <t xml:space="preserve">9. Dobitak ili gubitak s osnove učinkovite zaštite novčanog toka</t>
  </si>
  <si>
    <t xml:space="preserve">10. Dobitak ili gubitak s osnove učinkovite zaštite neto ulaganja
      u inozemstvu</t>
  </si>
  <si>
    <t xml:space="preserve">11. Udio u ostaloj sveobuhvatnoj dobiti/gubitku društava 
      povezanih sudjelujućim interesom</t>
  </si>
  <si>
    <t xml:space="preserve">12. Aktuarski dobici/gubici po planovima definiranih primanja</t>
  </si>
  <si>
    <t xml:space="preserve">13. Ostale nevlasničke promjene kapitala</t>
  </si>
  <si>
    <t xml:space="preserve">14. Porez na transakcije priznate direktno u kapitalu</t>
  </si>
  <si>
    <t xml:space="preserve">15. Povećanje/smanjenje temeljnog (upisanog) kapitala (osim 
      reinvestiranjem dobiti i u postupku predstečajne nagodbe</t>
  </si>
  <si>
    <t xml:space="preserve">16. Povećanje temeljnog (upisanog) kapitala reinvestiranjem
      dobiti</t>
  </si>
  <si>
    <t xml:space="preserve">17. Povećanje temeljnog (upisanog) kapitala u postupku 
      predstečajne nagodbe</t>
  </si>
  <si>
    <t xml:space="preserve">18. Otkup vlastitih dionica/udjela</t>
  </si>
  <si>
    <t xml:space="preserve">19. Isplata udjela u dobiti/dividende</t>
  </si>
  <si>
    <t xml:space="preserve">20. Ostale raspodjele vlasnicima</t>
  </si>
  <si>
    <t xml:space="preserve">21. Prijenos u pozicije rezervi po godišnjem rasporedu</t>
  </si>
  <si>
    <t xml:space="preserve">22. Povećanje rezervi u postupku predstečajne nagodbe</t>
  </si>
  <si>
    <r>
      <rPr>
        <b val="true"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 xml:space="preserve">(04 do 22)</t>
    </r>
  </si>
  <si>
    <t xml:space="preserve">DODATAK IZVJEŠTAJU O PROMJENAMA KAPITALA (popunjava poduzetnik obveznik primjene MSFI-a)</t>
  </si>
  <si>
    <r>
      <rPr>
        <b val="true"/>
        <sz val="8"/>
        <color rgb="FF00008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rgb="FF000080"/>
        <rFont val="Arial"/>
        <family val="2"/>
        <charset val="238"/>
      </rPr>
      <t xml:space="preserve">(AOP 06 do 14)</t>
    </r>
  </si>
  <si>
    <r>
      <rPr>
        <b val="true"/>
        <sz val="8"/>
        <color rgb="FF000080"/>
        <rFont val="Arial"/>
        <family val="2"/>
        <charset val="238"/>
      </rPr>
      <t xml:space="preserve">  II. SVEOBUHVATNA DOBIT ILI GUBITAK PRETHODNOG
      RAZDOBLJA </t>
    </r>
    <r>
      <rPr>
        <sz val="8"/>
        <color rgb="FF000080"/>
        <rFont val="Arial"/>
        <family val="2"/>
        <charset val="238"/>
      </rPr>
      <t xml:space="preserve">(AOP 05+24)</t>
    </r>
  </si>
  <si>
    <r>
      <rPr>
        <b val="true"/>
        <sz val="8"/>
        <color rgb="FF00008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rgb="FF000080"/>
        <rFont val="Arial"/>
        <family val="2"/>
        <charset val="238"/>
      </rPr>
      <t xml:space="preserve">(AOP 15 do 22)</t>
    </r>
  </si>
  <si>
    <t xml:space="preserve">1. Stanje na dan početka tekuće poslovne godine</t>
  </si>
  <si>
    <r>
      <rPr>
        <b val="true"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 xml:space="preserve">(AOP 27 do 29)</t>
    </r>
  </si>
  <si>
    <t xml:space="preserve">7. Promjene revalorizacijskih rezervi dugotrajne materijalne i
    nematerijalne imovine</t>
  </si>
  <si>
    <t xml:space="preserve">11. Udio u ostaloj sveobuhvatnoj dobiti/gubitku društava
      povezanih sudjelujućim interesom</t>
  </si>
  <si>
    <t xml:space="preserve">15. Povećanje/smanjenje temeljnog (upisanog) kapitala (osim
      reinvestiranjem dobiti i u postupku predstečajne nagodbe)</t>
  </si>
  <si>
    <t xml:space="preserve">17. Povećanje temeljnog (upisanog) kapitala u postupku
      predstečajne nagodbe</t>
  </si>
  <si>
    <r>
      <rPr>
        <b val="true"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 xml:space="preserve">(AOP 30 do 48)</t>
    </r>
  </si>
  <si>
    <r>
      <rPr>
        <b val="true"/>
        <sz val="8"/>
        <color rgb="FF00008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rgb="FF000080"/>
        <rFont val="Arial"/>
        <family val="2"/>
        <charset val="238"/>
      </rPr>
      <t xml:space="preserve">(AOP 32 do 40)</t>
    </r>
  </si>
  <si>
    <r>
      <rPr>
        <b val="true"/>
        <sz val="8"/>
        <color rgb="FF000080"/>
        <rFont val="Arial"/>
        <family val="2"/>
        <charset val="238"/>
      </rPr>
      <t xml:space="preserve">  II. SVEOBUHVATNA DOBIT ILI GUBITAK TEKUĆEG
      RAZDOBLJA </t>
    </r>
    <r>
      <rPr>
        <sz val="8"/>
        <color rgb="FF000080"/>
        <rFont val="Arial"/>
        <family val="2"/>
        <charset val="238"/>
      </rPr>
      <t xml:space="preserve">(AOP 31 + 50)</t>
    </r>
  </si>
  <si>
    <r>
      <rPr>
        <b val="true"/>
        <sz val="8"/>
        <color rgb="FF00008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rgb="FF000080"/>
        <rFont val="Arial"/>
        <family val="2"/>
        <charset val="238"/>
      </rPr>
      <t xml:space="preserve">(AOP 41 do 48)</t>
    </r>
  </si>
  <si>
    <t xml:space="preserve">BILJEŠKE UZ FINANCIJSKE IZVJEŠTAJE - TFI
(sastavljaju se za tromjesečna izvještajna razdoblja)
Naziv izdavatelja:   ______________________________________________
OIB:   ________________________________________________________
Izvještajno razdoblje: _____________________________________________
Bilješke uz financijske izvještaje za tromjesečna izvještajna razdoblja uključuju:
a) objašnjenje poslovnih događaja koji su značajni za razumijevanje promjena u izvještaju o financijskog položaju i poslovnim rezultatima za tromjesečno izvještajno razdoblje izdavatelja u odnosu na zadnju poslovnu godinu, odnosno objavljuju se informacije vezane uz te događaje i ažuriraju odgovarajuće informacije objavljene u posljednjem godišnjem financijskom izvještaju,
b) informacije gdje je omogućen pristup posljednjim godišnjim financijskim izvještajima, radi razumijevanja informacija objavljenih u bilješkama uz financijske izvještaje sastavljene za tromjesečno izvještajno razdoblje, 
c) izjava da se iste računovodstvene politike primjenjuju prilikom sastavljanja financijskih izvještaja za tromjesečno izvještajno razdoblje kao i u posljednjim godišnjim financijskim izvještajima ili, ako su te računovodstvene politike mijenjale, opis prirode i učinka promjene,
d) objašnjenje poslovnih rezultata u slučaju da izdavatelj obavlja djelatnost sezonske prirode.
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</si>
</sst>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/M/YYYY"/>
    <numFmt numFmtId="166" formatCode="0"/>
    <numFmt numFmtId="167" formatCode="@"/>
    <numFmt numFmtId="168" formatCode="#,##0"/>
    <numFmt numFmtId="169" formatCode="000"/>
    <numFmt numFmtId="170" formatCode="00"/>
  </numFmts>
  <fonts count="3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sz val="11"/>
      <color rgb="FFFFFFFF"/>
      <name val="Calibri"/>
      <family val="2"/>
      <charset val="238"/>
    </font>
    <font>
      <b val="true"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 val="true"/>
      <sz val="12"/>
      <color rgb="FF000000"/>
      <name val="Arial Rounded MT Bold"/>
      <family val="2"/>
      <charset val="1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sz val="11"/>
      <color rgb="FF0000FF"/>
      <name val="Arial"/>
      <family val="2"/>
      <charset val="238"/>
    </font>
    <font>
      <sz val="11"/>
      <color rgb="FFFFFFFF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7"/>
      <name val="Arial"/>
      <family val="2"/>
      <charset val="238"/>
    </font>
    <font>
      <b val="true"/>
      <sz val="8"/>
      <name val="Arial"/>
      <family val="2"/>
      <charset val="238"/>
    </font>
    <font>
      <sz val="9"/>
      <color rgb="FF4F81BD"/>
      <name val="Arial"/>
      <family val="2"/>
      <charset val="238"/>
    </font>
    <font>
      <b val="true"/>
      <sz val="9"/>
      <color rgb="FF000080"/>
      <name val="Arial"/>
      <family val="2"/>
      <charset val="238"/>
    </font>
    <font>
      <b val="true"/>
      <sz val="9"/>
      <color rgb="FF333399"/>
      <name val="Arial"/>
      <family val="2"/>
      <charset val="238"/>
    </font>
    <font>
      <sz val="9"/>
      <color rgb="FF333399"/>
      <name val="Arial"/>
      <family val="2"/>
      <charset val="238"/>
    </font>
    <font>
      <sz val="9"/>
      <color rgb="FF0000FF"/>
      <name val="Arial"/>
      <family val="2"/>
      <charset val="238"/>
    </font>
    <font>
      <i val="true"/>
      <sz val="9"/>
      <name val="Arial"/>
      <family val="2"/>
      <charset val="238"/>
    </font>
    <font>
      <sz val="9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8"/>
      <color rgb="FFFFFFFF"/>
      <name val="Arial"/>
      <family val="2"/>
      <charset val="238"/>
    </font>
    <font>
      <b val="true"/>
      <sz val="7"/>
      <color rgb="FFFFFFFF"/>
      <name val="Arial"/>
      <family val="2"/>
      <charset val="238"/>
    </font>
    <font>
      <b val="true"/>
      <sz val="8"/>
      <color rgb="FF000080"/>
      <name val="Arial"/>
      <family val="2"/>
      <charset val="238"/>
    </font>
    <font>
      <sz val="8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rgb="FF00008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F8F8F8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6D9F1"/>
      </patternFill>
    </fill>
    <fill>
      <patternFill patternType="solid">
        <fgColor rgb="FFDCE6F2"/>
        <bgColor rgb="FFE0E0E0"/>
      </patternFill>
    </fill>
    <fill>
      <patternFill patternType="solid">
        <fgColor rgb="FFF8F8F8"/>
        <bgColor rgb="FFFFFFFF"/>
      </patternFill>
    </fill>
    <fill>
      <patternFill patternType="solid">
        <fgColor rgb="FFC6D9F1"/>
        <bgColor rgb="FFDCE6F2"/>
      </patternFill>
    </fill>
    <fill>
      <patternFill patternType="solid">
        <fgColor rgb="FFE0E0E0"/>
        <bgColor rgb="FFDCE6F2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>
        <color rgb="FFC0C0C0"/>
      </bottom>
      <diagonal/>
    </border>
    <border diagonalUp="false" diagonalDown="false">
      <left style="thin"/>
      <right style="thin"/>
      <top style="medium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/>
      <diagonal/>
    </border>
    <border diagonalUp="false" diagonalDown="false">
      <left style="thin"/>
      <right style="thin">
        <color rgb="FFFFFFFF"/>
      </right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/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 diagonalUp="false" diagonalDown="false">
      <left style="thin"/>
      <right style="thin">
        <color rgb="FFFFFFFF"/>
      </right>
      <top style="medium">
        <color rgb="FFC0C0C0"/>
      </top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C0C0C0"/>
      </top>
      <bottom style="thin"/>
      <diagonal/>
    </border>
    <border diagonalUp="false" diagonalDown="false">
      <left style="thin">
        <color rgb="FFFFFFFF"/>
      </left>
      <right style="thin"/>
      <top style="medium">
        <color rgb="FFC0C0C0"/>
      </top>
      <bottom style="thin"/>
      <diagonal/>
    </border>
    <border diagonalUp="false" diagonalDown="false">
      <left style="thin"/>
      <right style="thin"/>
      <top style="thin"/>
      <bottom style="thin">
        <color rgb="FFC0C0C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3" borderId="7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8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7" fillId="3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8" fillId="7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7" borderId="12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9" fillId="7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7" fillId="8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2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9" borderId="12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9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22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9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24" fillId="9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8" fontId="24" fillId="0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21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4" fillId="9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9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3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10" borderId="15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9" fillId="0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9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9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7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8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9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9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9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9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24" fillId="9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4" fillId="9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3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8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5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8" fillId="5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8" fillId="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6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0" borderId="17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8" fontId="32" fillId="7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3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7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2" fillId="7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0" fillId="6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7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32" fillId="0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2" fillId="0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8F8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0F0F0"/>
      <rgbColor rgb="FFE0E0E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uprava@turisthotel" TargetMode="External"/><Relationship Id="rId2" Type="http://schemas.openxmlformats.org/officeDocument/2006/relationships/hyperlink" Target="http://www.turisthotel.com.hr/" TargetMode="External"/><Relationship Id="rId3" Type="http://schemas.openxmlformats.org/officeDocument/2006/relationships/hyperlink" Target="mailto:uprava@turisthotel.com.h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72"/>
  <sheetViews>
    <sheetView showFormulas="false" showGridLines="true" showRowColHeaders="true" showZeros="true" rightToLeft="false" tabSelected="false" showOutlineSymbols="true" defaultGridColor="true" view="pageBreakPreview" topLeftCell="A1" colorId="64" zoomScale="110" zoomScaleNormal="100" zoomScalePageLayoutView="110" workbookViewId="0">
      <selection pane="topLeft" activeCell="H8" activeCellId="0" sqref="H8"/>
    </sheetView>
  </sheetViews>
  <sheetFormatPr defaultRowHeight="13.8" zeroHeight="false" outlineLevelRow="0" outlineLevelCol="0"/>
  <cols>
    <col collapsed="false" customWidth="true" hidden="false" outlineLevel="0" max="8" min="1" style="0" width="9.13"/>
    <col collapsed="false" customWidth="true" hidden="false" outlineLevel="0" max="9" min="9" style="0" width="15.34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1" t="s">
        <v>0</v>
      </c>
      <c r="B1" s="1"/>
      <c r="C1" s="1"/>
      <c r="D1" s="2"/>
      <c r="E1" s="2"/>
      <c r="F1" s="2"/>
      <c r="G1" s="2"/>
      <c r="H1" s="2"/>
      <c r="I1" s="2"/>
      <c r="J1" s="3"/>
    </row>
    <row r="2" customFormat="false" ht="14.4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N2" s="5" t="n">
        <v>1</v>
      </c>
    </row>
    <row r="3" customFormat="false" ht="13.8" hidden="false" customHeight="false" outlineLevel="0" collapsed="false">
      <c r="A3" s="6"/>
      <c r="B3" s="7"/>
      <c r="C3" s="7"/>
      <c r="D3" s="7"/>
      <c r="E3" s="7"/>
      <c r="F3" s="7"/>
      <c r="G3" s="7"/>
      <c r="H3" s="7"/>
      <c r="I3" s="7"/>
      <c r="J3" s="8"/>
      <c r="N3" s="5" t="n">
        <v>2</v>
      </c>
    </row>
    <row r="4" customFormat="false" ht="33.6" hidden="false" customHeight="true" outlineLevel="0" collapsed="false">
      <c r="A4" s="9" t="s">
        <v>2</v>
      </c>
      <c r="B4" s="9"/>
      <c r="C4" s="9"/>
      <c r="D4" s="9"/>
      <c r="E4" s="10" t="n">
        <v>43466</v>
      </c>
      <c r="F4" s="10"/>
      <c r="G4" s="11" t="s">
        <v>3</v>
      </c>
      <c r="H4" s="10" t="n">
        <v>43646</v>
      </c>
      <c r="I4" s="10"/>
      <c r="J4" s="12"/>
      <c r="N4" s="5" t="n">
        <v>3</v>
      </c>
    </row>
    <row r="5" s="14" customFormat="true" ht="10.2" hidden="false" customHeight="true" outlineLevel="0" collapsed="false">
      <c r="A5" s="13"/>
      <c r="B5" s="13"/>
      <c r="C5" s="13"/>
      <c r="D5" s="13"/>
      <c r="E5" s="13"/>
      <c r="F5" s="13"/>
      <c r="G5" s="13"/>
      <c r="H5" s="13"/>
      <c r="I5" s="13"/>
      <c r="J5" s="13"/>
      <c r="N5" s="5" t="n">
        <v>4</v>
      </c>
    </row>
    <row r="6" customFormat="false" ht="20.4" hidden="false" customHeight="true" outlineLevel="0" collapsed="false">
      <c r="A6" s="9"/>
      <c r="B6" s="15" t="s">
        <v>4</v>
      </c>
      <c r="C6" s="16"/>
      <c r="D6" s="16"/>
      <c r="E6" s="17" t="n">
        <v>2019</v>
      </c>
      <c r="F6" s="18"/>
      <c r="G6" s="11"/>
      <c r="H6" s="18"/>
      <c r="I6" s="19"/>
      <c r="J6" s="20"/>
    </row>
    <row r="7" s="23" customFormat="true" ht="10.95" hidden="false" customHeight="true" outlineLevel="0" collapsed="false">
      <c r="A7" s="9"/>
      <c r="B7" s="16"/>
      <c r="C7" s="16"/>
      <c r="D7" s="16"/>
      <c r="E7" s="18"/>
      <c r="F7" s="18"/>
      <c r="G7" s="11"/>
      <c r="H7" s="18"/>
      <c r="I7" s="19"/>
      <c r="J7" s="20"/>
      <c r="K7" s="21"/>
      <c r="L7" s="21"/>
      <c r="M7" s="21"/>
      <c r="N7" s="22"/>
      <c r="O7" s="21"/>
      <c r="P7" s="21"/>
      <c r="Q7" s="21"/>
      <c r="R7" s="21"/>
      <c r="S7" s="21"/>
      <c r="T7" s="21"/>
    </row>
    <row r="8" customFormat="false" ht="20.4" hidden="false" customHeight="true" outlineLevel="0" collapsed="false">
      <c r="A8" s="9"/>
      <c r="B8" s="15" t="s">
        <v>5</v>
      </c>
      <c r="C8" s="16"/>
      <c r="D8" s="16"/>
      <c r="E8" s="17" t="n">
        <v>2</v>
      </c>
      <c r="F8" s="18"/>
      <c r="G8" s="11"/>
      <c r="H8" s="18"/>
      <c r="I8" s="19"/>
      <c r="J8" s="20"/>
    </row>
    <row r="9" s="23" customFormat="true" ht="10.95" hidden="false" customHeight="true" outlineLevel="0" collapsed="false">
      <c r="A9" s="9"/>
      <c r="B9" s="16"/>
      <c r="C9" s="16"/>
      <c r="D9" s="16"/>
      <c r="E9" s="18"/>
      <c r="F9" s="18"/>
      <c r="G9" s="11"/>
      <c r="H9" s="18"/>
      <c r="I9" s="19"/>
      <c r="J9" s="20"/>
      <c r="K9" s="21"/>
      <c r="L9" s="21"/>
      <c r="M9" s="21"/>
      <c r="N9" s="22"/>
      <c r="O9" s="21"/>
      <c r="P9" s="21"/>
      <c r="Q9" s="21"/>
      <c r="R9" s="21"/>
      <c r="S9" s="21"/>
      <c r="T9" s="21"/>
    </row>
    <row r="10" customFormat="false" ht="37.95" hidden="false" customHeight="true" outlineLevel="0" collapsed="false">
      <c r="A10" s="24" t="s">
        <v>6</v>
      </c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24.6" hidden="false" customHeight="true" outlineLevel="0" collapsed="false">
      <c r="A11" s="26" t="s">
        <v>7</v>
      </c>
      <c r="B11" s="26"/>
      <c r="C11" s="27" t="s">
        <v>8</v>
      </c>
      <c r="D11" s="27"/>
      <c r="E11" s="28"/>
      <c r="F11" s="29" t="s">
        <v>9</v>
      </c>
      <c r="G11" s="29"/>
      <c r="H11" s="30" t="s">
        <v>10</v>
      </c>
      <c r="I11" s="30"/>
      <c r="J11" s="31"/>
    </row>
    <row r="12" customFormat="false" ht="14.4" hidden="false" customHeight="true" outlineLevel="0" collapsed="false">
      <c r="A12" s="32"/>
      <c r="B12" s="33"/>
      <c r="C12" s="33"/>
      <c r="D12" s="33"/>
      <c r="E12" s="34"/>
      <c r="F12" s="34"/>
      <c r="G12" s="34"/>
      <c r="H12" s="34"/>
      <c r="I12" s="34"/>
      <c r="J12" s="31"/>
    </row>
    <row r="13" customFormat="false" ht="21" hidden="false" customHeight="true" outlineLevel="0" collapsed="false">
      <c r="A13" s="35" t="s">
        <v>11</v>
      </c>
      <c r="B13" s="35"/>
      <c r="C13" s="27" t="s">
        <v>12</v>
      </c>
      <c r="D13" s="27"/>
      <c r="E13" s="28"/>
      <c r="F13" s="28"/>
      <c r="G13" s="34"/>
      <c r="H13" s="34"/>
      <c r="I13" s="34"/>
      <c r="J13" s="31"/>
    </row>
    <row r="14" customFormat="false" ht="10.95" hidden="false" customHeight="true" outlineLevel="0" collapsed="false">
      <c r="A14" s="28"/>
      <c r="B14" s="34"/>
      <c r="C14" s="33"/>
      <c r="D14" s="33"/>
      <c r="E14" s="33"/>
      <c r="F14" s="33"/>
      <c r="G14" s="33"/>
      <c r="H14" s="33"/>
      <c r="I14" s="33"/>
      <c r="J14" s="36"/>
    </row>
    <row r="15" customFormat="false" ht="22.95" hidden="false" customHeight="true" outlineLevel="0" collapsed="false">
      <c r="A15" s="35" t="s">
        <v>13</v>
      </c>
      <c r="B15" s="35"/>
      <c r="C15" s="27" t="s">
        <v>14</v>
      </c>
      <c r="D15" s="27"/>
      <c r="E15" s="37"/>
      <c r="F15" s="37"/>
      <c r="G15" s="38" t="s">
        <v>15</v>
      </c>
      <c r="H15" s="30" t="s">
        <v>16</v>
      </c>
      <c r="I15" s="30"/>
      <c r="J15" s="39"/>
    </row>
    <row r="16" customFormat="false" ht="10.95" hidden="false" customHeight="true" outlineLevel="0" collapsed="false">
      <c r="A16" s="28"/>
      <c r="B16" s="34"/>
      <c r="C16" s="33"/>
      <c r="D16" s="33"/>
      <c r="E16" s="33"/>
      <c r="F16" s="33"/>
      <c r="G16" s="33"/>
      <c r="H16" s="33"/>
      <c r="I16" s="33"/>
      <c r="J16" s="36"/>
    </row>
    <row r="17" customFormat="false" ht="22.95" hidden="false" customHeight="true" outlineLevel="0" collapsed="false">
      <c r="A17" s="40"/>
      <c r="B17" s="38" t="s">
        <v>17</v>
      </c>
      <c r="C17" s="27"/>
      <c r="D17" s="27"/>
      <c r="E17" s="41"/>
      <c r="F17" s="41"/>
      <c r="G17" s="41"/>
      <c r="H17" s="41"/>
      <c r="I17" s="41"/>
      <c r="J17" s="39"/>
    </row>
    <row r="18" customFormat="false" ht="13.8" hidden="false" customHeight="false" outlineLevel="0" collapsed="false">
      <c r="A18" s="42"/>
      <c r="B18" s="42"/>
      <c r="C18" s="33"/>
      <c r="D18" s="33"/>
      <c r="E18" s="33"/>
      <c r="F18" s="33"/>
      <c r="G18" s="33"/>
      <c r="H18" s="33"/>
      <c r="I18" s="33"/>
      <c r="J18" s="36"/>
    </row>
    <row r="19" customFormat="false" ht="12.8" hidden="false" customHeight="false" outlineLevel="0" collapsed="false">
      <c r="A19" s="43" t="s">
        <v>18</v>
      </c>
      <c r="B19" s="43"/>
      <c r="C19" s="44" t="s">
        <v>19</v>
      </c>
      <c r="D19" s="44"/>
      <c r="E19" s="44"/>
      <c r="F19" s="44"/>
      <c r="G19" s="44"/>
      <c r="H19" s="44"/>
      <c r="I19" s="44"/>
      <c r="J19" s="44"/>
    </row>
    <row r="20" customFormat="false" ht="13.8" hidden="false" customHeight="false" outlineLevel="0" collapsed="false">
      <c r="A20" s="32"/>
      <c r="B20" s="33"/>
      <c r="C20" s="45"/>
      <c r="D20" s="33"/>
      <c r="E20" s="33"/>
      <c r="F20" s="33"/>
      <c r="G20" s="33"/>
      <c r="H20" s="33"/>
      <c r="I20" s="33"/>
      <c r="J20" s="36"/>
    </row>
    <row r="21" customFormat="false" ht="13.8" hidden="false" customHeight="false" outlineLevel="0" collapsed="false">
      <c r="A21" s="43" t="s">
        <v>20</v>
      </c>
      <c r="B21" s="43"/>
      <c r="C21" s="30" t="n">
        <v>23000</v>
      </c>
      <c r="D21" s="30"/>
      <c r="E21" s="33"/>
      <c r="F21" s="33"/>
      <c r="G21" s="44" t="s">
        <v>21</v>
      </c>
      <c r="H21" s="44"/>
      <c r="I21" s="44"/>
      <c r="J21" s="44"/>
    </row>
    <row r="22" customFormat="false" ht="13.8" hidden="false" customHeight="false" outlineLevel="0" collapsed="false">
      <c r="A22" s="32"/>
      <c r="B22" s="33"/>
      <c r="C22" s="33"/>
      <c r="D22" s="33"/>
      <c r="E22" s="33"/>
      <c r="F22" s="33"/>
      <c r="G22" s="33"/>
      <c r="H22" s="33"/>
      <c r="I22" s="33"/>
      <c r="J22" s="36"/>
    </row>
    <row r="23" customFormat="false" ht="13.8" hidden="false" customHeight="false" outlineLevel="0" collapsed="false">
      <c r="A23" s="43" t="s">
        <v>22</v>
      </c>
      <c r="B23" s="43"/>
      <c r="C23" s="44" t="s">
        <v>23</v>
      </c>
      <c r="D23" s="44"/>
      <c r="E23" s="44"/>
      <c r="F23" s="44"/>
      <c r="G23" s="44"/>
      <c r="H23" s="44"/>
      <c r="I23" s="44"/>
      <c r="J23" s="44"/>
    </row>
    <row r="24" customFormat="false" ht="13.8" hidden="false" customHeight="false" outlineLevel="0" collapsed="false">
      <c r="A24" s="32"/>
      <c r="B24" s="33"/>
      <c r="C24" s="33"/>
      <c r="D24" s="33"/>
      <c r="E24" s="33"/>
      <c r="F24" s="33"/>
      <c r="G24" s="33"/>
      <c r="H24" s="33"/>
      <c r="I24" s="33"/>
      <c r="J24" s="36"/>
    </row>
    <row r="25" customFormat="false" ht="14.15" hidden="false" customHeight="false" outlineLevel="0" collapsed="false">
      <c r="A25" s="43" t="s">
        <v>24</v>
      </c>
      <c r="B25" s="43"/>
      <c r="C25" s="46" t="s">
        <v>25</v>
      </c>
      <c r="D25" s="46"/>
      <c r="E25" s="46"/>
      <c r="F25" s="46"/>
      <c r="G25" s="46"/>
      <c r="H25" s="46"/>
      <c r="I25" s="46"/>
      <c r="J25" s="46"/>
    </row>
    <row r="26" customFormat="false" ht="13.8" hidden="false" customHeight="false" outlineLevel="0" collapsed="false">
      <c r="A26" s="32"/>
      <c r="B26" s="33"/>
      <c r="C26" s="45"/>
      <c r="D26" s="33"/>
      <c r="E26" s="33"/>
      <c r="F26" s="33"/>
      <c r="G26" s="33"/>
      <c r="H26" s="33"/>
      <c r="I26" s="33"/>
      <c r="J26" s="36"/>
    </row>
    <row r="27" customFormat="false" ht="14.15" hidden="false" customHeight="false" outlineLevel="0" collapsed="false">
      <c r="A27" s="43" t="s">
        <v>26</v>
      </c>
      <c r="B27" s="43"/>
      <c r="C27" s="46" t="s">
        <v>27</v>
      </c>
      <c r="D27" s="46"/>
      <c r="E27" s="46"/>
      <c r="F27" s="46"/>
      <c r="G27" s="46"/>
      <c r="H27" s="46"/>
      <c r="I27" s="46"/>
      <c r="J27" s="46"/>
    </row>
    <row r="28" customFormat="false" ht="13.95" hidden="false" customHeight="true" outlineLevel="0" collapsed="false">
      <c r="A28" s="32"/>
      <c r="B28" s="33"/>
      <c r="C28" s="45"/>
      <c r="D28" s="33"/>
      <c r="E28" s="33"/>
      <c r="F28" s="33"/>
      <c r="G28" s="33"/>
      <c r="H28" s="33"/>
      <c r="I28" s="33"/>
      <c r="J28" s="36"/>
    </row>
    <row r="29" customFormat="false" ht="22.95" hidden="false" customHeight="true" outlineLevel="0" collapsed="false">
      <c r="A29" s="40" t="s">
        <v>28</v>
      </c>
      <c r="B29" s="40"/>
      <c r="C29" s="47" t="n">
        <v>473</v>
      </c>
      <c r="D29" s="48"/>
      <c r="E29" s="49"/>
      <c r="F29" s="49"/>
      <c r="G29" s="49"/>
      <c r="H29" s="49"/>
      <c r="I29" s="50"/>
      <c r="J29" s="51"/>
    </row>
    <row r="30" customFormat="false" ht="13.8" hidden="false" customHeight="false" outlineLevel="0" collapsed="false">
      <c r="A30" s="32"/>
      <c r="B30" s="33"/>
      <c r="C30" s="33"/>
      <c r="D30" s="33"/>
      <c r="E30" s="33"/>
      <c r="F30" s="33"/>
      <c r="G30" s="33"/>
      <c r="H30" s="33"/>
      <c r="I30" s="50"/>
      <c r="J30" s="51"/>
    </row>
    <row r="31" customFormat="false" ht="13.8" hidden="false" customHeight="false" outlineLevel="0" collapsed="false">
      <c r="A31" s="43" t="s">
        <v>29</v>
      </c>
      <c r="B31" s="43"/>
      <c r="C31" s="27" t="s">
        <v>30</v>
      </c>
      <c r="D31" s="52" t="s">
        <v>31</v>
      </c>
      <c r="E31" s="52"/>
      <c r="F31" s="52"/>
      <c r="G31" s="52"/>
      <c r="H31" s="53"/>
      <c r="I31" s="54" t="s">
        <v>30</v>
      </c>
      <c r="J31" s="55" t="s">
        <v>32</v>
      </c>
    </row>
    <row r="32" customFormat="false" ht="13.8" hidden="false" customHeight="false" outlineLevel="0" collapsed="false">
      <c r="A32" s="43"/>
      <c r="B32" s="43"/>
      <c r="C32" s="56"/>
      <c r="D32" s="11"/>
      <c r="E32" s="41"/>
      <c r="F32" s="41"/>
      <c r="G32" s="41"/>
      <c r="H32" s="41"/>
      <c r="I32" s="50"/>
      <c r="J32" s="51"/>
    </row>
    <row r="33" customFormat="false" ht="13.8" hidden="false" customHeight="false" outlineLevel="0" collapsed="false">
      <c r="A33" s="43" t="s">
        <v>33</v>
      </c>
      <c r="B33" s="43"/>
      <c r="C33" s="30" t="s">
        <v>34</v>
      </c>
      <c r="D33" s="52" t="s">
        <v>35</v>
      </c>
      <c r="E33" s="52"/>
      <c r="F33" s="52"/>
      <c r="G33" s="52"/>
      <c r="H33" s="41"/>
      <c r="I33" s="54" t="s">
        <v>34</v>
      </c>
      <c r="J33" s="55" t="s">
        <v>36</v>
      </c>
    </row>
    <row r="34" customFormat="false" ht="13.8" hidden="false" customHeight="false" outlineLevel="0" collapsed="false">
      <c r="A34" s="32"/>
      <c r="B34" s="33"/>
      <c r="C34" s="33"/>
      <c r="D34" s="33"/>
      <c r="E34" s="33"/>
      <c r="F34" s="33"/>
      <c r="G34" s="33"/>
      <c r="H34" s="33"/>
      <c r="I34" s="33"/>
      <c r="J34" s="36"/>
    </row>
    <row r="35" customFormat="false" ht="13.8" hidden="false" customHeight="false" outlineLevel="0" collapsed="false">
      <c r="A35" s="52" t="s">
        <v>37</v>
      </c>
      <c r="B35" s="52"/>
      <c r="C35" s="52"/>
      <c r="D35" s="52"/>
      <c r="E35" s="11" t="s">
        <v>38</v>
      </c>
      <c r="F35" s="11"/>
      <c r="G35" s="11"/>
      <c r="H35" s="11"/>
      <c r="I35" s="11"/>
      <c r="J35" s="57" t="s">
        <v>39</v>
      </c>
    </row>
    <row r="36" customFormat="false" ht="13.8" hidden="false" customHeight="false" outlineLevel="0" collapsed="false">
      <c r="A36" s="32"/>
      <c r="B36" s="33"/>
      <c r="C36" s="33"/>
      <c r="D36" s="33"/>
      <c r="E36" s="33"/>
      <c r="F36" s="33"/>
      <c r="G36" s="33"/>
      <c r="H36" s="33"/>
      <c r="I36" s="33"/>
      <c r="J36" s="51"/>
    </row>
    <row r="37" customFormat="false" ht="13.8" hidden="false" customHeight="false" outlineLevel="0" collapsed="false">
      <c r="A37" s="58"/>
      <c r="B37" s="58"/>
      <c r="C37" s="58"/>
      <c r="D37" s="58"/>
      <c r="E37" s="59"/>
      <c r="F37" s="59"/>
      <c r="G37" s="59"/>
      <c r="H37" s="59"/>
      <c r="I37" s="59"/>
      <c r="J37" s="60"/>
    </row>
    <row r="38" customFormat="false" ht="13.8" hidden="false" customHeight="false" outlineLevel="0" collapsed="false">
      <c r="A38" s="32"/>
      <c r="B38" s="33"/>
      <c r="C38" s="45"/>
      <c r="D38" s="61"/>
      <c r="E38" s="61"/>
      <c r="F38" s="61"/>
      <c r="G38" s="61"/>
      <c r="H38" s="61"/>
      <c r="I38" s="61"/>
      <c r="J38" s="36"/>
    </row>
    <row r="39" customFormat="false" ht="13.8" hidden="false" customHeight="false" outlineLevel="0" collapsed="false">
      <c r="A39" s="59"/>
      <c r="B39" s="59"/>
      <c r="C39" s="59"/>
      <c r="D39" s="59"/>
      <c r="E39" s="59"/>
      <c r="F39" s="59"/>
      <c r="G39" s="59"/>
      <c r="H39" s="59"/>
      <c r="I39" s="59"/>
      <c r="J39" s="30"/>
    </row>
    <row r="40" customFormat="false" ht="13.8" hidden="false" customHeight="false" outlineLevel="0" collapsed="false">
      <c r="A40" s="32"/>
      <c r="B40" s="33"/>
      <c r="C40" s="45"/>
      <c r="D40" s="61"/>
      <c r="E40" s="61"/>
      <c r="F40" s="61"/>
      <c r="G40" s="61"/>
      <c r="H40" s="61"/>
      <c r="I40" s="34"/>
      <c r="J40" s="36"/>
    </row>
    <row r="41" customFormat="false" ht="13.8" hidden="false" customHeight="false" outlineLevel="0" collapsed="false">
      <c r="A41" s="59"/>
      <c r="B41" s="59"/>
      <c r="C41" s="59"/>
      <c r="D41" s="59"/>
      <c r="E41" s="59"/>
      <c r="F41" s="59"/>
      <c r="G41" s="59"/>
      <c r="H41" s="59"/>
      <c r="I41" s="59"/>
      <c r="J41" s="30"/>
    </row>
    <row r="42" customFormat="false" ht="13.8" hidden="false" customHeight="false" outlineLevel="0" collapsed="false">
      <c r="A42" s="32"/>
      <c r="B42" s="33"/>
      <c r="C42" s="45"/>
      <c r="D42" s="61"/>
      <c r="E42" s="61"/>
      <c r="F42" s="61"/>
      <c r="G42" s="61"/>
      <c r="H42" s="61"/>
      <c r="I42" s="34"/>
      <c r="J42" s="36"/>
    </row>
    <row r="43" customFormat="false" ht="13.8" hidden="false" customHeight="false" outlineLevel="0" collapsed="false">
      <c r="A43" s="59"/>
      <c r="B43" s="59"/>
      <c r="C43" s="59"/>
      <c r="D43" s="59"/>
      <c r="E43" s="59"/>
      <c r="F43" s="59"/>
      <c r="G43" s="59"/>
      <c r="H43" s="59"/>
      <c r="I43" s="59"/>
      <c r="J43" s="30"/>
    </row>
    <row r="44" customFormat="false" ht="13.8" hidden="false" customHeight="false" outlineLevel="0" collapsed="false">
      <c r="A44" s="62"/>
      <c r="B44" s="45"/>
      <c r="C44" s="45"/>
      <c r="D44" s="45"/>
      <c r="E44" s="33"/>
      <c r="F44" s="33"/>
      <c r="G44" s="45"/>
      <c r="H44" s="45"/>
      <c r="I44" s="45"/>
      <c r="J44" s="36"/>
    </row>
    <row r="45" customFormat="false" ht="13.8" hidden="false" customHeight="false" outlineLevel="0" collapsed="false">
      <c r="A45" s="59"/>
      <c r="B45" s="59"/>
      <c r="C45" s="59"/>
      <c r="D45" s="59"/>
      <c r="E45" s="59"/>
      <c r="F45" s="59"/>
      <c r="G45" s="59"/>
      <c r="H45" s="59"/>
      <c r="I45" s="59"/>
      <c r="J45" s="30"/>
    </row>
    <row r="46" customFormat="false" ht="13.8" hidden="false" customHeight="false" outlineLevel="0" collapsed="false">
      <c r="A46" s="62"/>
      <c r="B46" s="45"/>
      <c r="C46" s="45"/>
      <c r="D46" s="33"/>
      <c r="E46" s="63"/>
      <c r="F46" s="63"/>
      <c r="G46" s="45"/>
      <c r="H46" s="45"/>
      <c r="I46" s="33"/>
      <c r="J46" s="36"/>
    </row>
    <row r="47" customFormat="false" ht="13.8" hidden="false" customHeight="false" outlineLevel="0" collapsed="false">
      <c r="A47" s="59"/>
      <c r="B47" s="59"/>
      <c r="C47" s="59"/>
      <c r="D47" s="59"/>
      <c r="E47" s="59"/>
      <c r="F47" s="59"/>
      <c r="G47" s="59"/>
      <c r="H47" s="59"/>
      <c r="I47" s="59"/>
      <c r="J47" s="30"/>
    </row>
    <row r="48" customFormat="false" ht="13.8" hidden="false" customHeight="false" outlineLevel="0" collapsed="false">
      <c r="A48" s="62"/>
      <c r="B48" s="45"/>
      <c r="C48" s="45"/>
      <c r="D48" s="33"/>
      <c r="E48" s="33"/>
      <c r="F48" s="33"/>
      <c r="G48" s="45"/>
      <c r="H48" s="45"/>
      <c r="I48" s="33"/>
      <c r="J48" s="64" t="s">
        <v>40</v>
      </c>
    </row>
    <row r="49" customFormat="false" ht="13.8" hidden="false" customHeight="false" outlineLevel="0" collapsed="false">
      <c r="A49" s="62"/>
      <c r="B49" s="45"/>
      <c r="C49" s="45"/>
      <c r="D49" s="33"/>
      <c r="E49" s="33"/>
      <c r="F49" s="33"/>
      <c r="G49" s="45"/>
      <c r="H49" s="45"/>
      <c r="I49" s="33"/>
      <c r="J49" s="64" t="s">
        <v>41</v>
      </c>
    </row>
    <row r="50" customFormat="false" ht="14.4" hidden="false" customHeight="true" outlineLevel="0" collapsed="false">
      <c r="A50" s="40" t="s">
        <v>42</v>
      </c>
      <c r="B50" s="40"/>
      <c r="C50" s="30"/>
      <c r="D50" s="30"/>
      <c r="E50" s="65" t="s">
        <v>43</v>
      </c>
      <c r="F50" s="65"/>
      <c r="G50" s="44"/>
      <c r="H50" s="44"/>
      <c r="I50" s="44"/>
      <c r="J50" s="44"/>
    </row>
    <row r="51" customFormat="false" ht="13.8" hidden="false" customHeight="false" outlineLevel="0" collapsed="false">
      <c r="A51" s="62"/>
      <c r="B51" s="45"/>
      <c r="C51" s="45"/>
      <c r="D51" s="45"/>
      <c r="E51" s="33"/>
      <c r="F51" s="33"/>
      <c r="G51" s="66" t="s">
        <v>44</v>
      </c>
      <c r="H51" s="66"/>
      <c r="I51" s="66"/>
      <c r="J51" s="20"/>
    </row>
    <row r="52" customFormat="false" ht="13.95" hidden="false" customHeight="true" outlineLevel="0" collapsed="false">
      <c r="A52" s="40" t="s">
        <v>45</v>
      </c>
      <c r="B52" s="40"/>
      <c r="C52" s="44" t="s">
        <v>46</v>
      </c>
      <c r="D52" s="44"/>
      <c r="E52" s="44"/>
      <c r="F52" s="44"/>
      <c r="G52" s="44"/>
      <c r="H52" s="44"/>
      <c r="I52" s="44"/>
      <c r="J52" s="44"/>
    </row>
    <row r="53" customFormat="false" ht="13.8" hidden="false" customHeight="false" outlineLevel="0" collapsed="false">
      <c r="A53" s="32"/>
      <c r="B53" s="33"/>
      <c r="C53" s="49" t="s">
        <v>47</v>
      </c>
      <c r="D53" s="49"/>
      <c r="E53" s="49"/>
      <c r="F53" s="49"/>
      <c r="G53" s="49"/>
      <c r="H53" s="49"/>
      <c r="I53" s="49"/>
      <c r="J53" s="36"/>
    </row>
    <row r="54" customFormat="false" ht="14.4" hidden="false" customHeight="true" outlineLevel="0" collapsed="false">
      <c r="A54" s="40" t="s">
        <v>48</v>
      </c>
      <c r="B54" s="40"/>
      <c r="C54" s="67" t="s">
        <v>49</v>
      </c>
      <c r="D54" s="67"/>
      <c r="E54" s="67"/>
      <c r="F54" s="33"/>
      <c r="G54" s="33"/>
      <c r="H54" s="57"/>
      <c r="I54" s="57"/>
      <c r="J54" s="57"/>
    </row>
    <row r="55" customFormat="false" ht="13.8" hidden="false" customHeight="false" outlineLevel="0" collapsed="false">
      <c r="A55" s="32"/>
      <c r="B55" s="33"/>
      <c r="C55" s="45"/>
      <c r="D55" s="33"/>
      <c r="E55" s="33"/>
      <c r="F55" s="33"/>
      <c r="G55" s="33"/>
      <c r="H55" s="33"/>
      <c r="I55" s="33"/>
      <c r="J55" s="36"/>
    </row>
    <row r="56" customFormat="false" ht="14.4" hidden="false" customHeight="true" outlineLevel="0" collapsed="false">
      <c r="A56" s="40" t="s">
        <v>24</v>
      </c>
      <c r="B56" s="40"/>
      <c r="C56" s="68" t="s">
        <v>25</v>
      </c>
      <c r="D56" s="68"/>
      <c r="E56" s="68"/>
      <c r="F56" s="68"/>
      <c r="G56" s="68"/>
      <c r="H56" s="68"/>
      <c r="I56" s="68"/>
      <c r="J56" s="68"/>
    </row>
    <row r="57" customFormat="false" ht="13.8" hidden="false" customHeight="false" outlineLevel="0" collapsed="false">
      <c r="A57" s="32"/>
      <c r="B57" s="33"/>
      <c r="C57" s="33"/>
      <c r="D57" s="33"/>
      <c r="E57" s="33"/>
      <c r="F57" s="33"/>
      <c r="G57" s="33"/>
      <c r="H57" s="33"/>
      <c r="I57" s="33"/>
      <c r="J57" s="36"/>
    </row>
    <row r="58" customFormat="false" ht="14.4" hidden="false" customHeight="true" outlineLevel="0" collapsed="false">
      <c r="A58" s="40" t="s">
        <v>50</v>
      </c>
      <c r="B58" s="40"/>
      <c r="C58" s="68"/>
      <c r="D58" s="68"/>
      <c r="E58" s="68"/>
      <c r="F58" s="68"/>
      <c r="G58" s="68"/>
      <c r="H58" s="68"/>
      <c r="I58" s="68"/>
      <c r="J58" s="68"/>
    </row>
    <row r="59" customFormat="false" ht="14.4" hidden="false" customHeight="true" outlineLevel="0" collapsed="false">
      <c r="A59" s="32"/>
      <c r="B59" s="33"/>
      <c r="C59" s="69" t="s">
        <v>51</v>
      </c>
      <c r="D59" s="69"/>
      <c r="E59" s="69"/>
      <c r="F59" s="69"/>
      <c r="G59" s="33"/>
      <c r="H59" s="33"/>
      <c r="I59" s="33"/>
      <c r="J59" s="36"/>
    </row>
    <row r="60" customFormat="false" ht="14.4" hidden="false" customHeight="true" outlineLevel="0" collapsed="false">
      <c r="A60" s="40" t="s">
        <v>52</v>
      </c>
      <c r="B60" s="40"/>
      <c r="C60" s="68"/>
      <c r="D60" s="68"/>
      <c r="E60" s="68"/>
      <c r="F60" s="68"/>
      <c r="G60" s="68"/>
      <c r="H60" s="68"/>
      <c r="I60" s="68"/>
      <c r="J60" s="68"/>
    </row>
    <row r="61" customFormat="false" ht="14.4" hidden="false" customHeight="true" outlineLevel="0" collapsed="false">
      <c r="A61" s="70"/>
      <c r="B61" s="71"/>
      <c r="C61" s="72" t="s">
        <v>53</v>
      </c>
      <c r="D61" s="72"/>
      <c r="E61" s="72"/>
      <c r="F61" s="72"/>
      <c r="G61" s="72"/>
      <c r="H61" s="71"/>
      <c r="I61" s="71"/>
      <c r="J61" s="73"/>
    </row>
    <row r="68" customFormat="false" ht="27" hidden="false" customHeight="true" outlineLevel="0" collapsed="false"/>
    <row r="72" customFormat="false" ht="38.4" hidden="false" customHeight="true" outlineLevel="0" collapsed="false"/>
  </sheetData>
  <sheetProtection sheet="true" objects="true" scenarios="true" formatCells="false" insertRows="false"/>
  <mergeCells count="122"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  <mergeCell ref="A60:B60"/>
    <mergeCell ref="C60:J60"/>
    <mergeCell ref="C61:G61"/>
  </mergeCells>
  <dataValidations count="4">
    <dataValidation allowBlank="true" operator="between" showDropDown="false" showErrorMessage="true" showInputMessage="true" sqref="C50:D50" type="list">
      <formula1>$J$48:$J$49</formula1>
      <formula2>0</formula2>
    </dataValidation>
    <dataValidation allowBlank="true" operator="between" showDropDown="false" showErrorMessage="true" showInputMessage="true" sqref="C33" type="list">
      <formula1>$I$33:$J$33</formula1>
      <formula2>0</formula2>
    </dataValidation>
    <dataValidation allowBlank="true" operator="between" showDropDown="false" showErrorMessage="true" showInputMessage="true" sqref="C31" type="list">
      <formula1>$I$31:$J$31</formula1>
      <formula2>0</formula2>
    </dataValidation>
    <dataValidation allowBlank="true" operator="between" showDropDown="false" showErrorMessage="true" showInputMessage="true" sqref="E8" type="list">
      <formula1>$N$2:$N$5</formula1>
      <formula2>0</formula2>
    </dataValidation>
  </dataValidations>
  <hyperlinks>
    <hyperlink ref="C25" r:id="rId1" display="uprava@turisthotel.com.hr"/>
    <hyperlink ref="C27" r:id="rId2" display="www.turisthotel.com.hr"/>
    <hyperlink ref="C56" r:id="rId3" display="uprava@turisthotel.com.hr"/>
  </hyperlinks>
  <printOptions headings="false" gridLines="false" gridLinesSet="true" horizontalCentered="true" verticalCentered="false"/>
  <pageMargins left="0.7" right="0.7" top="0.75" bottom="0.75" header="0.511805555555555" footer="0.511805555555555"/>
  <pageSetup paperSize="9" scale="6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2"/>
  <sheetViews>
    <sheetView showFormulas="false" showGridLines="true" showRowColHeaders="true" showZeros="true" rightToLeft="false" tabSelected="false" showOutlineSymbols="true" defaultGridColor="true" view="pageBreakPreview" topLeftCell="A1" colorId="64" zoomScale="110" zoomScaleNormal="100" zoomScalePageLayoutView="110" workbookViewId="0">
      <selection pane="topLeft" activeCell="I9" activeCellId="0" sqref="I9"/>
    </sheetView>
  </sheetViews>
  <sheetFormatPr defaultRowHeight="13.2" zeroHeight="false" outlineLevelRow="0" outlineLevelCol="0"/>
  <cols>
    <col collapsed="false" customWidth="true" hidden="false" outlineLevel="0" max="7" min="1" style="74" width="8.89"/>
    <col collapsed="false" customWidth="true" hidden="false" outlineLevel="0" max="9" min="8" style="74" width="16.44"/>
    <col collapsed="false" customWidth="true" hidden="false" outlineLevel="0" max="10" min="10" style="74" width="10.33"/>
    <col collapsed="false" customWidth="true" hidden="false" outlineLevel="0" max="1025" min="11" style="74" width="8.89"/>
  </cols>
  <sheetData>
    <row r="1" customFormat="false" ht="13.2" hidden="false" customHeight="true" outlineLevel="0" collapsed="false">
      <c r="A1" s="75" t="s">
        <v>54</v>
      </c>
      <c r="B1" s="75"/>
      <c r="C1" s="75"/>
      <c r="D1" s="75"/>
      <c r="E1" s="75"/>
      <c r="F1" s="75"/>
      <c r="G1" s="75"/>
      <c r="H1" s="75"/>
      <c r="I1" s="75"/>
    </row>
    <row r="2" customFormat="false" ht="13.2" hidden="false" customHeight="true" outlineLevel="0" collapsed="false">
      <c r="A2" s="76" t="s">
        <v>55</v>
      </c>
      <c r="B2" s="76"/>
      <c r="C2" s="76"/>
      <c r="D2" s="76"/>
      <c r="E2" s="76"/>
      <c r="F2" s="76"/>
      <c r="G2" s="76"/>
      <c r="H2" s="76"/>
      <c r="I2" s="76"/>
    </row>
    <row r="3" customFormat="false" ht="13.2" hidden="false" customHeight="true" outlineLevel="0" collapsed="false">
      <c r="A3" s="77" t="s">
        <v>56</v>
      </c>
      <c r="B3" s="77"/>
      <c r="C3" s="77"/>
      <c r="D3" s="77"/>
      <c r="E3" s="77"/>
      <c r="F3" s="77"/>
      <c r="G3" s="77"/>
      <c r="H3" s="77"/>
      <c r="I3" s="77"/>
    </row>
    <row r="4" customFormat="false" ht="13.2" hidden="false" customHeight="true" outlineLevel="0" collapsed="false">
      <c r="A4" s="78" t="s">
        <v>57</v>
      </c>
      <c r="B4" s="78"/>
      <c r="C4" s="78"/>
      <c r="D4" s="78"/>
      <c r="E4" s="78"/>
      <c r="F4" s="78"/>
      <c r="G4" s="78"/>
      <c r="H4" s="78"/>
      <c r="I4" s="78"/>
    </row>
    <row r="5" customFormat="false" ht="30.6" hidden="false" customHeight="true" outlineLevel="0" collapsed="false">
      <c r="A5" s="79" t="s">
        <v>58</v>
      </c>
      <c r="B5" s="79"/>
      <c r="C5" s="79"/>
      <c r="D5" s="79"/>
      <c r="E5" s="79"/>
      <c r="F5" s="79"/>
      <c r="G5" s="79" t="s">
        <v>59</v>
      </c>
      <c r="H5" s="80" t="s">
        <v>60</v>
      </c>
      <c r="I5" s="80" t="s">
        <v>61</v>
      </c>
    </row>
    <row r="6" customFormat="false" ht="13.2" hidden="false" customHeight="false" outlineLevel="0" collapsed="false">
      <c r="A6" s="81" t="n">
        <v>1</v>
      </c>
      <c r="B6" s="81"/>
      <c r="C6" s="81"/>
      <c r="D6" s="81"/>
      <c r="E6" s="81"/>
      <c r="F6" s="81"/>
      <c r="G6" s="81" t="n">
        <v>2</v>
      </c>
      <c r="H6" s="80" t="n">
        <v>3</v>
      </c>
      <c r="I6" s="80" t="n">
        <v>4</v>
      </c>
    </row>
    <row r="7" customFormat="false" ht="13.2" hidden="false" customHeight="false" outlineLevel="0" collapsed="false">
      <c r="A7" s="82"/>
      <c r="B7" s="82"/>
      <c r="C7" s="82"/>
      <c r="D7" s="82"/>
      <c r="E7" s="82"/>
      <c r="F7" s="82"/>
      <c r="G7" s="82"/>
      <c r="H7" s="82"/>
      <c r="I7" s="82"/>
    </row>
    <row r="8" customFormat="false" ht="12.75" hidden="false" customHeight="true" outlineLevel="0" collapsed="false">
      <c r="A8" s="83" t="s">
        <v>62</v>
      </c>
      <c r="B8" s="83"/>
      <c r="C8" s="83"/>
      <c r="D8" s="83"/>
      <c r="E8" s="83"/>
      <c r="F8" s="83"/>
      <c r="G8" s="84" t="n">
        <v>1</v>
      </c>
      <c r="H8" s="85"/>
      <c r="I8" s="85"/>
    </row>
    <row r="9" customFormat="false" ht="12.75" hidden="false" customHeight="true" outlineLevel="0" collapsed="false">
      <c r="A9" s="86" t="s">
        <v>63</v>
      </c>
      <c r="B9" s="86"/>
      <c r="C9" s="86"/>
      <c r="D9" s="86"/>
      <c r="E9" s="86"/>
      <c r="F9" s="86"/>
      <c r="G9" s="87" t="n">
        <v>2</v>
      </c>
      <c r="H9" s="88" t="n">
        <f aca="false">H10+H17+H27+H38+H43</f>
        <v>470443123</v>
      </c>
      <c r="I9" s="88" t="n">
        <f aca="false">I10+I17+I27+I38+I43</f>
        <v>390616082</v>
      </c>
    </row>
    <row r="10" customFormat="false" ht="12.75" hidden="false" customHeight="true" outlineLevel="0" collapsed="false">
      <c r="A10" s="89" t="s">
        <v>64</v>
      </c>
      <c r="B10" s="89"/>
      <c r="C10" s="89"/>
      <c r="D10" s="89"/>
      <c r="E10" s="89"/>
      <c r="F10" s="89"/>
      <c r="G10" s="87" t="n">
        <v>3</v>
      </c>
      <c r="H10" s="88" t="n">
        <f aca="false">H11+H12+H13+H14+H15+H16</f>
        <v>0</v>
      </c>
      <c r="I10" s="88" t="n">
        <f aca="false">I11+I12+I13+I14+I15+I16</f>
        <v>0</v>
      </c>
    </row>
    <row r="11" customFormat="false" ht="12.75" hidden="false" customHeight="true" outlineLevel="0" collapsed="false">
      <c r="A11" s="90" t="s">
        <v>65</v>
      </c>
      <c r="B11" s="90"/>
      <c r="C11" s="90"/>
      <c r="D11" s="90"/>
      <c r="E11" s="90"/>
      <c r="F11" s="90"/>
      <c r="G11" s="84" t="n">
        <v>4</v>
      </c>
      <c r="H11" s="85"/>
      <c r="I11" s="85"/>
    </row>
    <row r="12" customFormat="false" ht="22.95" hidden="false" customHeight="true" outlineLevel="0" collapsed="false">
      <c r="A12" s="90" t="s">
        <v>66</v>
      </c>
      <c r="B12" s="90"/>
      <c r="C12" s="90"/>
      <c r="D12" s="90"/>
      <c r="E12" s="90"/>
      <c r="F12" s="90"/>
      <c r="G12" s="84" t="n">
        <v>5</v>
      </c>
      <c r="H12" s="85"/>
      <c r="I12" s="85"/>
    </row>
    <row r="13" customFormat="false" ht="12.75" hidden="false" customHeight="true" outlineLevel="0" collapsed="false">
      <c r="A13" s="90" t="s">
        <v>67</v>
      </c>
      <c r="B13" s="90"/>
      <c r="C13" s="90"/>
      <c r="D13" s="90"/>
      <c r="E13" s="90"/>
      <c r="F13" s="90"/>
      <c r="G13" s="84" t="n">
        <v>6</v>
      </c>
      <c r="H13" s="85"/>
      <c r="I13" s="85"/>
    </row>
    <row r="14" customFormat="false" ht="12.75" hidden="false" customHeight="true" outlineLevel="0" collapsed="false">
      <c r="A14" s="90" t="s">
        <v>68</v>
      </c>
      <c r="B14" s="90"/>
      <c r="C14" s="90"/>
      <c r="D14" s="90"/>
      <c r="E14" s="90"/>
      <c r="F14" s="90"/>
      <c r="G14" s="84" t="n">
        <v>7</v>
      </c>
      <c r="H14" s="85"/>
      <c r="I14" s="85"/>
    </row>
    <row r="15" customFormat="false" ht="12.75" hidden="false" customHeight="true" outlineLevel="0" collapsed="false">
      <c r="A15" s="90" t="s">
        <v>69</v>
      </c>
      <c r="B15" s="90"/>
      <c r="C15" s="90"/>
      <c r="D15" s="90"/>
      <c r="E15" s="90"/>
      <c r="F15" s="90"/>
      <c r="G15" s="84" t="n">
        <v>8</v>
      </c>
      <c r="H15" s="85"/>
      <c r="I15" s="85"/>
    </row>
    <row r="16" customFormat="false" ht="12.75" hidden="false" customHeight="true" outlineLevel="0" collapsed="false">
      <c r="A16" s="90" t="s">
        <v>70</v>
      </c>
      <c r="B16" s="90"/>
      <c r="C16" s="90"/>
      <c r="D16" s="90"/>
      <c r="E16" s="90"/>
      <c r="F16" s="90"/>
      <c r="G16" s="84" t="n">
        <v>9</v>
      </c>
      <c r="H16" s="85"/>
      <c r="I16" s="85"/>
    </row>
    <row r="17" customFormat="false" ht="12.75" hidden="false" customHeight="true" outlineLevel="0" collapsed="false">
      <c r="A17" s="89" t="s">
        <v>71</v>
      </c>
      <c r="B17" s="89"/>
      <c r="C17" s="89"/>
      <c r="D17" s="89"/>
      <c r="E17" s="89"/>
      <c r="F17" s="89"/>
      <c r="G17" s="87" t="n">
        <v>10</v>
      </c>
      <c r="H17" s="88" t="n">
        <f aca="false">H18+H19+H20+H21+H22+H23+H24+H25+H26</f>
        <v>384345585</v>
      </c>
      <c r="I17" s="88" t="n">
        <f aca="false">I18+I19+I20+I21+I22+I23+I24+I25+I26</f>
        <v>378471511</v>
      </c>
    </row>
    <row r="18" customFormat="false" ht="12.75" hidden="false" customHeight="true" outlineLevel="0" collapsed="false">
      <c r="A18" s="90" t="s">
        <v>72</v>
      </c>
      <c r="B18" s="90"/>
      <c r="C18" s="90"/>
      <c r="D18" s="90"/>
      <c r="E18" s="90"/>
      <c r="F18" s="90"/>
      <c r="G18" s="84" t="n">
        <v>11</v>
      </c>
      <c r="H18" s="85" t="n">
        <v>51643106</v>
      </c>
      <c r="I18" s="85" t="n">
        <v>51643106</v>
      </c>
    </row>
    <row r="19" customFormat="false" ht="12.75" hidden="false" customHeight="true" outlineLevel="0" collapsed="false">
      <c r="A19" s="90" t="s">
        <v>73</v>
      </c>
      <c r="B19" s="90"/>
      <c r="C19" s="90"/>
      <c r="D19" s="90"/>
      <c r="E19" s="90"/>
      <c r="F19" s="90"/>
      <c r="G19" s="84" t="n">
        <v>12</v>
      </c>
      <c r="H19" s="85" t="n">
        <v>283041279</v>
      </c>
      <c r="I19" s="85" t="n">
        <v>263321702</v>
      </c>
    </row>
    <row r="20" customFormat="false" ht="12.75" hidden="false" customHeight="true" outlineLevel="0" collapsed="false">
      <c r="A20" s="90" t="s">
        <v>74</v>
      </c>
      <c r="B20" s="90"/>
      <c r="C20" s="90"/>
      <c r="D20" s="90"/>
      <c r="E20" s="90"/>
      <c r="F20" s="90"/>
      <c r="G20" s="84" t="n">
        <v>13</v>
      </c>
      <c r="H20" s="85"/>
      <c r="I20" s="85"/>
    </row>
    <row r="21" customFormat="false" ht="12.75" hidden="false" customHeight="true" outlineLevel="0" collapsed="false">
      <c r="A21" s="90" t="s">
        <v>75</v>
      </c>
      <c r="B21" s="90"/>
      <c r="C21" s="90"/>
      <c r="D21" s="90"/>
      <c r="E21" s="90"/>
      <c r="F21" s="90"/>
      <c r="G21" s="84" t="n">
        <v>14</v>
      </c>
      <c r="H21" s="85" t="n">
        <v>14407631</v>
      </c>
      <c r="I21" s="85" t="n">
        <v>12513391</v>
      </c>
    </row>
    <row r="22" customFormat="false" ht="12.75" hidden="false" customHeight="true" outlineLevel="0" collapsed="false">
      <c r="A22" s="90" t="s">
        <v>76</v>
      </c>
      <c r="B22" s="90"/>
      <c r="C22" s="90"/>
      <c r="D22" s="90"/>
      <c r="E22" s="90"/>
      <c r="F22" s="90"/>
      <c r="G22" s="84" t="n">
        <v>15</v>
      </c>
      <c r="H22" s="85"/>
      <c r="I22" s="85"/>
    </row>
    <row r="23" customFormat="false" ht="12.75" hidden="false" customHeight="true" outlineLevel="0" collapsed="false">
      <c r="A23" s="90" t="s">
        <v>77</v>
      </c>
      <c r="B23" s="90"/>
      <c r="C23" s="90"/>
      <c r="D23" s="90"/>
      <c r="E23" s="90"/>
      <c r="F23" s="90"/>
      <c r="G23" s="84" t="n">
        <v>16</v>
      </c>
      <c r="H23" s="85" t="n">
        <v>1129904</v>
      </c>
      <c r="I23" s="85" t="n">
        <v>9331208</v>
      </c>
    </row>
    <row r="24" customFormat="false" ht="12.75" hidden="false" customHeight="true" outlineLevel="0" collapsed="false">
      <c r="A24" s="90" t="s">
        <v>78</v>
      </c>
      <c r="B24" s="90"/>
      <c r="C24" s="90"/>
      <c r="D24" s="90"/>
      <c r="E24" s="90"/>
      <c r="F24" s="90"/>
      <c r="G24" s="84" t="n">
        <v>17</v>
      </c>
      <c r="H24" s="85" t="n">
        <v>29192710</v>
      </c>
      <c r="I24" s="85" t="n">
        <v>32999495</v>
      </c>
    </row>
    <row r="25" customFormat="false" ht="12.75" hidden="false" customHeight="true" outlineLevel="0" collapsed="false">
      <c r="A25" s="90" t="s">
        <v>79</v>
      </c>
      <c r="B25" s="90"/>
      <c r="C25" s="90"/>
      <c r="D25" s="90"/>
      <c r="E25" s="90"/>
      <c r="F25" s="90"/>
      <c r="G25" s="84" t="n">
        <v>18</v>
      </c>
      <c r="H25" s="85" t="n">
        <v>168927</v>
      </c>
      <c r="I25" s="85" t="n">
        <v>168927</v>
      </c>
    </row>
    <row r="26" customFormat="false" ht="12.75" hidden="false" customHeight="true" outlineLevel="0" collapsed="false">
      <c r="A26" s="90" t="s">
        <v>80</v>
      </c>
      <c r="B26" s="90"/>
      <c r="C26" s="90"/>
      <c r="D26" s="90"/>
      <c r="E26" s="90"/>
      <c r="F26" s="90"/>
      <c r="G26" s="84" t="n">
        <v>19</v>
      </c>
      <c r="H26" s="85" t="n">
        <v>4762028</v>
      </c>
      <c r="I26" s="85" t="n">
        <v>8493682</v>
      </c>
    </row>
    <row r="27" customFormat="false" ht="12.75" hidden="false" customHeight="true" outlineLevel="0" collapsed="false">
      <c r="A27" s="89" t="s">
        <v>81</v>
      </c>
      <c r="B27" s="89"/>
      <c r="C27" s="89"/>
      <c r="D27" s="89"/>
      <c r="E27" s="89"/>
      <c r="F27" s="89"/>
      <c r="G27" s="87" t="n">
        <v>20</v>
      </c>
      <c r="H27" s="88" t="n">
        <f aca="false">SUM(H28:H37)</f>
        <v>85504353</v>
      </c>
      <c r="I27" s="88" t="n">
        <f aca="false">SUM(I28:I37)</f>
        <v>11551386</v>
      </c>
    </row>
    <row r="28" customFormat="false" ht="12.75" hidden="false" customHeight="true" outlineLevel="0" collapsed="false">
      <c r="A28" s="90" t="s">
        <v>82</v>
      </c>
      <c r="B28" s="90"/>
      <c r="C28" s="90"/>
      <c r="D28" s="90"/>
      <c r="E28" s="90"/>
      <c r="F28" s="90"/>
      <c r="G28" s="84" t="n">
        <v>21</v>
      </c>
      <c r="H28" s="85" t="n">
        <v>4984138</v>
      </c>
      <c r="I28" s="85" t="n">
        <v>4984138</v>
      </c>
    </row>
    <row r="29" customFormat="false" ht="12.75" hidden="false" customHeight="true" outlineLevel="0" collapsed="false">
      <c r="A29" s="90" t="s">
        <v>83</v>
      </c>
      <c r="B29" s="90"/>
      <c r="C29" s="90"/>
      <c r="D29" s="90"/>
      <c r="E29" s="90"/>
      <c r="F29" s="90"/>
      <c r="G29" s="84" t="n">
        <v>22</v>
      </c>
      <c r="H29" s="85"/>
      <c r="I29" s="85"/>
    </row>
    <row r="30" customFormat="false" ht="12.75" hidden="false" customHeight="true" outlineLevel="0" collapsed="false">
      <c r="A30" s="90" t="s">
        <v>84</v>
      </c>
      <c r="B30" s="90"/>
      <c r="C30" s="90"/>
      <c r="D30" s="90"/>
      <c r="E30" s="90"/>
      <c r="F30" s="90"/>
      <c r="G30" s="84" t="n">
        <v>23</v>
      </c>
      <c r="H30" s="85"/>
      <c r="I30" s="85"/>
    </row>
    <row r="31" customFormat="false" ht="24" hidden="false" customHeight="true" outlineLevel="0" collapsed="false">
      <c r="A31" s="90" t="s">
        <v>85</v>
      </c>
      <c r="B31" s="90"/>
      <c r="C31" s="90"/>
      <c r="D31" s="90"/>
      <c r="E31" s="90"/>
      <c r="F31" s="90"/>
      <c r="G31" s="84" t="n">
        <v>24</v>
      </c>
      <c r="H31" s="85"/>
      <c r="I31" s="85"/>
    </row>
    <row r="32" customFormat="false" ht="23.4" hidden="false" customHeight="true" outlineLevel="0" collapsed="false">
      <c r="A32" s="90" t="s">
        <v>86</v>
      </c>
      <c r="B32" s="90"/>
      <c r="C32" s="90"/>
      <c r="D32" s="90"/>
      <c r="E32" s="90"/>
      <c r="F32" s="90"/>
      <c r="G32" s="84" t="n">
        <v>25</v>
      </c>
      <c r="H32" s="85"/>
      <c r="I32" s="85"/>
    </row>
    <row r="33" customFormat="false" ht="21.6" hidden="false" customHeight="true" outlineLevel="0" collapsed="false">
      <c r="A33" s="90" t="s">
        <v>87</v>
      </c>
      <c r="B33" s="90"/>
      <c r="C33" s="90"/>
      <c r="D33" s="90"/>
      <c r="E33" s="90"/>
      <c r="F33" s="90"/>
      <c r="G33" s="84" t="n">
        <v>26</v>
      </c>
      <c r="H33" s="85"/>
      <c r="I33" s="85"/>
    </row>
    <row r="34" customFormat="false" ht="12.75" hidden="false" customHeight="true" outlineLevel="0" collapsed="false">
      <c r="A34" s="90" t="s">
        <v>88</v>
      </c>
      <c r="B34" s="90"/>
      <c r="C34" s="90"/>
      <c r="D34" s="90"/>
      <c r="E34" s="90"/>
      <c r="F34" s="90"/>
      <c r="G34" s="84" t="n">
        <v>27</v>
      </c>
      <c r="H34" s="85" t="n">
        <v>3017057</v>
      </c>
      <c r="I34" s="85" t="n">
        <v>3017057</v>
      </c>
    </row>
    <row r="35" customFormat="false" ht="12.75" hidden="false" customHeight="true" outlineLevel="0" collapsed="false">
      <c r="A35" s="90" t="s">
        <v>89</v>
      </c>
      <c r="B35" s="90"/>
      <c r="C35" s="90"/>
      <c r="D35" s="90"/>
      <c r="E35" s="90"/>
      <c r="F35" s="90"/>
      <c r="G35" s="84" t="n">
        <v>28</v>
      </c>
      <c r="H35" s="85" t="n">
        <v>77503158</v>
      </c>
      <c r="I35" s="85" t="n">
        <v>3550191</v>
      </c>
    </row>
    <row r="36" customFormat="false" ht="12.75" hidden="false" customHeight="true" outlineLevel="0" collapsed="false">
      <c r="A36" s="90" t="s">
        <v>90</v>
      </c>
      <c r="B36" s="90"/>
      <c r="C36" s="90"/>
      <c r="D36" s="90"/>
      <c r="E36" s="90"/>
      <c r="F36" s="90"/>
      <c r="G36" s="84" t="n">
        <v>29</v>
      </c>
      <c r="H36" s="85"/>
      <c r="I36" s="85"/>
    </row>
    <row r="37" customFormat="false" ht="12.75" hidden="false" customHeight="true" outlineLevel="0" collapsed="false">
      <c r="A37" s="90" t="s">
        <v>91</v>
      </c>
      <c r="B37" s="90"/>
      <c r="C37" s="90"/>
      <c r="D37" s="90"/>
      <c r="E37" s="90"/>
      <c r="F37" s="90"/>
      <c r="G37" s="84" t="n">
        <v>30</v>
      </c>
      <c r="H37" s="85"/>
      <c r="I37" s="85"/>
    </row>
    <row r="38" customFormat="false" ht="12.75" hidden="false" customHeight="true" outlineLevel="0" collapsed="false">
      <c r="A38" s="89" t="s">
        <v>92</v>
      </c>
      <c r="B38" s="89"/>
      <c r="C38" s="89"/>
      <c r="D38" s="89"/>
      <c r="E38" s="89"/>
      <c r="F38" s="89"/>
      <c r="G38" s="87" t="n">
        <v>31</v>
      </c>
      <c r="H38" s="88" t="n">
        <f aca="false">H39+H40+H41+H42</f>
        <v>0</v>
      </c>
      <c r="I38" s="88" t="n">
        <f aca="false">I39+I40+I41+I42</f>
        <v>0</v>
      </c>
    </row>
    <row r="39" customFormat="false" ht="12.75" hidden="false" customHeight="true" outlineLevel="0" collapsed="false">
      <c r="A39" s="90" t="s">
        <v>93</v>
      </c>
      <c r="B39" s="90"/>
      <c r="C39" s="90"/>
      <c r="D39" s="90"/>
      <c r="E39" s="90"/>
      <c r="F39" s="90"/>
      <c r="G39" s="84" t="n">
        <v>32</v>
      </c>
      <c r="H39" s="85"/>
      <c r="I39" s="85"/>
    </row>
    <row r="40" customFormat="false" ht="12.75" hidden="false" customHeight="true" outlineLevel="0" collapsed="false">
      <c r="A40" s="90" t="s">
        <v>94</v>
      </c>
      <c r="B40" s="90"/>
      <c r="C40" s="90"/>
      <c r="D40" s="90"/>
      <c r="E40" s="90"/>
      <c r="F40" s="90"/>
      <c r="G40" s="84" t="n">
        <v>33</v>
      </c>
      <c r="H40" s="85"/>
      <c r="I40" s="85"/>
    </row>
    <row r="41" customFormat="false" ht="12.75" hidden="false" customHeight="true" outlineLevel="0" collapsed="false">
      <c r="A41" s="90" t="s">
        <v>95</v>
      </c>
      <c r="B41" s="90"/>
      <c r="C41" s="90"/>
      <c r="D41" s="90"/>
      <c r="E41" s="90"/>
      <c r="F41" s="90"/>
      <c r="G41" s="84" t="n">
        <v>34</v>
      </c>
      <c r="H41" s="85"/>
      <c r="I41" s="85"/>
    </row>
    <row r="42" customFormat="false" ht="12.75" hidden="false" customHeight="true" outlineLevel="0" collapsed="false">
      <c r="A42" s="90" t="s">
        <v>96</v>
      </c>
      <c r="B42" s="90"/>
      <c r="C42" s="90"/>
      <c r="D42" s="90"/>
      <c r="E42" s="90"/>
      <c r="F42" s="90"/>
      <c r="G42" s="84" t="n">
        <v>35</v>
      </c>
      <c r="H42" s="85"/>
      <c r="I42" s="85"/>
    </row>
    <row r="43" customFormat="false" ht="12.75" hidden="false" customHeight="true" outlineLevel="0" collapsed="false">
      <c r="A43" s="90" t="s">
        <v>97</v>
      </c>
      <c r="B43" s="90"/>
      <c r="C43" s="90"/>
      <c r="D43" s="90"/>
      <c r="E43" s="90"/>
      <c r="F43" s="90"/>
      <c r="G43" s="84" t="n">
        <v>36</v>
      </c>
      <c r="H43" s="85" t="n">
        <v>593185</v>
      </c>
      <c r="I43" s="85" t="n">
        <v>593185</v>
      </c>
    </row>
    <row r="44" customFormat="false" ht="12.75" hidden="false" customHeight="true" outlineLevel="0" collapsed="false">
      <c r="A44" s="86" t="s">
        <v>98</v>
      </c>
      <c r="B44" s="86"/>
      <c r="C44" s="86"/>
      <c r="D44" s="86"/>
      <c r="E44" s="86"/>
      <c r="F44" s="86"/>
      <c r="G44" s="87" t="n">
        <v>37</v>
      </c>
      <c r="H44" s="88" t="n">
        <f aca="false">H45+H53+H60+H70</f>
        <v>172034208</v>
      </c>
      <c r="I44" s="88" t="n">
        <f aca="false">I45+I53+I60+I70</f>
        <v>292833682</v>
      </c>
    </row>
    <row r="45" customFormat="false" ht="12.75" hidden="false" customHeight="true" outlineLevel="0" collapsed="false">
      <c r="A45" s="89" t="s">
        <v>99</v>
      </c>
      <c r="B45" s="89"/>
      <c r="C45" s="89"/>
      <c r="D45" s="89"/>
      <c r="E45" s="89"/>
      <c r="F45" s="89"/>
      <c r="G45" s="87" t="n">
        <v>38</v>
      </c>
      <c r="H45" s="88" t="n">
        <f aca="false">SUM(H46:H52)</f>
        <v>2626141</v>
      </c>
      <c r="I45" s="88" t="n">
        <f aca="false">SUM(I46:I52)</f>
        <v>5518026</v>
      </c>
    </row>
    <row r="46" customFormat="false" ht="12.75" hidden="false" customHeight="true" outlineLevel="0" collapsed="false">
      <c r="A46" s="90" t="s">
        <v>100</v>
      </c>
      <c r="B46" s="90"/>
      <c r="C46" s="90"/>
      <c r="D46" s="90"/>
      <c r="E46" s="90"/>
      <c r="F46" s="90"/>
      <c r="G46" s="84" t="n">
        <v>39</v>
      </c>
      <c r="H46" s="85" t="n">
        <v>1698926</v>
      </c>
      <c r="I46" s="85" t="n">
        <v>3250827</v>
      </c>
    </row>
    <row r="47" customFormat="false" ht="12.75" hidden="false" customHeight="true" outlineLevel="0" collapsed="false">
      <c r="A47" s="90" t="s">
        <v>101</v>
      </c>
      <c r="B47" s="90"/>
      <c r="C47" s="90"/>
      <c r="D47" s="90"/>
      <c r="E47" s="90"/>
      <c r="F47" s="90"/>
      <c r="G47" s="84" t="n">
        <v>40</v>
      </c>
      <c r="H47" s="85"/>
      <c r="I47" s="85"/>
    </row>
    <row r="48" customFormat="false" ht="12.75" hidden="false" customHeight="true" outlineLevel="0" collapsed="false">
      <c r="A48" s="90" t="s">
        <v>102</v>
      </c>
      <c r="B48" s="90"/>
      <c r="C48" s="90"/>
      <c r="D48" s="90"/>
      <c r="E48" s="90"/>
      <c r="F48" s="90"/>
      <c r="G48" s="84" t="n">
        <v>41</v>
      </c>
      <c r="H48" s="85"/>
      <c r="I48" s="85"/>
    </row>
    <row r="49" customFormat="false" ht="12.75" hidden="false" customHeight="true" outlineLevel="0" collapsed="false">
      <c r="A49" s="90" t="s">
        <v>103</v>
      </c>
      <c r="B49" s="90"/>
      <c r="C49" s="90"/>
      <c r="D49" s="90"/>
      <c r="E49" s="90"/>
      <c r="F49" s="90"/>
      <c r="G49" s="84" t="n">
        <v>42</v>
      </c>
      <c r="H49" s="85"/>
      <c r="I49" s="85"/>
    </row>
    <row r="50" customFormat="false" ht="12.75" hidden="false" customHeight="true" outlineLevel="0" collapsed="false">
      <c r="A50" s="90" t="s">
        <v>104</v>
      </c>
      <c r="B50" s="90"/>
      <c r="C50" s="90"/>
      <c r="D50" s="90"/>
      <c r="E50" s="90"/>
      <c r="F50" s="90"/>
      <c r="G50" s="84" t="n">
        <v>43</v>
      </c>
      <c r="H50" s="85" t="n">
        <v>927215</v>
      </c>
      <c r="I50" s="85" t="n">
        <v>2267199</v>
      </c>
    </row>
    <row r="51" customFormat="false" ht="12.75" hidden="false" customHeight="true" outlineLevel="0" collapsed="false">
      <c r="A51" s="90" t="s">
        <v>105</v>
      </c>
      <c r="B51" s="90"/>
      <c r="C51" s="90"/>
      <c r="D51" s="90"/>
      <c r="E51" s="90"/>
      <c r="F51" s="90"/>
      <c r="G51" s="84" t="n">
        <v>44</v>
      </c>
      <c r="H51" s="85"/>
      <c r="I51" s="85"/>
    </row>
    <row r="52" customFormat="false" ht="12.75" hidden="false" customHeight="true" outlineLevel="0" collapsed="false">
      <c r="A52" s="90" t="s">
        <v>106</v>
      </c>
      <c r="B52" s="90"/>
      <c r="C52" s="90"/>
      <c r="D52" s="90"/>
      <c r="E52" s="90"/>
      <c r="F52" s="90"/>
      <c r="G52" s="84" t="n">
        <v>45</v>
      </c>
      <c r="H52" s="85"/>
      <c r="I52" s="85"/>
    </row>
    <row r="53" customFormat="false" ht="12.75" hidden="false" customHeight="true" outlineLevel="0" collapsed="false">
      <c r="A53" s="89" t="s">
        <v>107</v>
      </c>
      <c r="B53" s="89"/>
      <c r="C53" s="89"/>
      <c r="D53" s="89"/>
      <c r="E53" s="89"/>
      <c r="F53" s="89"/>
      <c r="G53" s="87" t="n">
        <v>46</v>
      </c>
      <c r="H53" s="88" t="n">
        <f aca="false">SUM(H54:H59)</f>
        <v>13829368</v>
      </c>
      <c r="I53" s="88" t="n">
        <f aca="false">SUM(I54:I59)</f>
        <v>58643017</v>
      </c>
    </row>
    <row r="54" customFormat="false" ht="12.75" hidden="false" customHeight="true" outlineLevel="0" collapsed="false">
      <c r="A54" s="90" t="s">
        <v>108</v>
      </c>
      <c r="B54" s="90"/>
      <c r="C54" s="90"/>
      <c r="D54" s="90"/>
      <c r="E54" s="90"/>
      <c r="F54" s="90"/>
      <c r="G54" s="84" t="n">
        <v>47</v>
      </c>
      <c r="H54" s="85" t="n">
        <v>60123</v>
      </c>
      <c r="I54" s="85" t="n">
        <v>1784809</v>
      </c>
    </row>
    <row r="55" customFormat="false" ht="12.75" hidden="false" customHeight="true" outlineLevel="0" collapsed="false">
      <c r="A55" s="90" t="s">
        <v>109</v>
      </c>
      <c r="B55" s="90"/>
      <c r="C55" s="90"/>
      <c r="D55" s="90"/>
      <c r="E55" s="90"/>
      <c r="F55" s="90"/>
      <c r="G55" s="84" t="n">
        <v>48</v>
      </c>
      <c r="H55" s="85"/>
      <c r="I55" s="85"/>
    </row>
    <row r="56" customFormat="false" ht="12.75" hidden="false" customHeight="true" outlineLevel="0" collapsed="false">
      <c r="A56" s="90" t="s">
        <v>110</v>
      </c>
      <c r="B56" s="90"/>
      <c r="C56" s="90"/>
      <c r="D56" s="90"/>
      <c r="E56" s="90"/>
      <c r="F56" s="90"/>
      <c r="G56" s="84" t="n">
        <v>49</v>
      </c>
      <c r="H56" s="85" t="n">
        <v>13596351</v>
      </c>
      <c r="I56" s="85" t="n">
        <v>35553698</v>
      </c>
    </row>
    <row r="57" customFormat="false" ht="12.75" hidden="false" customHeight="true" outlineLevel="0" collapsed="false">
      <c r="A57" s="90" t="s">
        <v>111</v>
      </c>
      <c r="B57" s="90"/>
      <c r="C57" s="90"/>
      <c r="D57" s="90"/>
      <c r="E57" s="90"/>
      <c r="F57" s="90"/>
      <c r="G57" s="84" t="n">
        <v>50</v>
      </c>
      <c r="H57" s="85" t="n">
        <v>104600</v>
      </c>
      <c r="I57" s="85" t="n">
        <v>21223053</v>
      </c>
    </row>
    <row r="58" customFormat="false" ht="12.75" hidden="false" customHeight="true" outlineLevel="0" collapsed="false">
      <c r="A58" s="90" t="s">
        <v>112</v>
      </c>
      <c r="B58" s="90"/>
      <c r="C58" s="90"/>
      <c r="D58" s="90"/>
      <c r="E58" s="90"/>
      <c r="F58" s="90"/>
      <c r="G58" s="84" t="n">
        <v>51</v>
      </c>
      <c r="H58" s="85" t="n">
        <v>68294</v>
      </c>
      <c r="I58" s="85" t="n">
        <v>81457</v>
      </c>
    </row>
    <row r="59" customFormat="false" ht="12.75" hidden="false" customHeight="true" outlineLevel="0" collapsed="false">
      <c r="A59" s="90" t="s">
        <v>113</v>
      </c>
      <c r="B59" s="90"/>
      <c r="C59" s="90"/>
      <c r="D59" s="90"/>
      <c r="E59" s="90"/>
      <c r="F59" s="90"/>
      <c r="G59" s="84" t="n">
        <v>52</v>
      </c>
      <c r="H59" s="85"/>
      <c r="I59" s="85"/>
    </row>
    <row r="60" customFormat="false" ht="12.75" hidden="false" customHeight="true" outlineLevel="0" collapsed="false">
      <c r="A60" s="89" t="s">
        <v>114</v>
      </c>
      <c r="B60" s="89"/>
      <c r="C60" s="89"/>
      <c r="D60" s="89"/>
      <c r="E60" s="89"/>
      <c r="F60" s="89"/>
      <c r="G60" s="87" t="n">
        <v>53</v>
      </c>
      <c r="H60" s="88" t="n">
        <f aca="false">SUM(H61:H69)</f>
        <v>96648507</v>
      </c>
      <c r="I60" s="88" t="n">
        <f aca="false">SUM(I61:I69)</f>
        <v>102187070</v>
      </c>
    </row>
    <row r="61" customFormat="false" ht="12.75" hidden="false" customHeight="true" outlineLevel="0" collapsed="false">
      <c r="A61" s="90" t="s">
        <v>82</v>
      </c>
      <c r="B61" s="90"/>
      <c r="C61" s="90"/>
      <c r="D61" s="90"/>
      <c r="E61" s="90"/>
      <c r="F61" s="90"/>
      <c r="G61" s="84" t="n">
        <v>54</v>
      </c>
      <c r="H61" s="85"/>
      <c r="I61" s="85"/>
    </row>
    <row r="62" customFormat="false" ht="27.6" hidden="false" customHeight="true" outlineLevel="0" collapsed="false">
      <c r="A62" s="90" t="s">
        <v>83</v>
      </c>
      <c r="B62" s="90"/>
      <c r="C62" s="90"/>
      <c r="D62" s="90"/>
      <c r="E62" s="90"/>
      <c r="F62" s="90"/>
      <c r="G62" s="84" t="n">
        <v>55</v>
      </c>
      <c r="H62" s="85"/>
      <c r="I62" s="85"/>
    </row>
    <row r="63" customFormat="false" ht="12.75" hidden="false" customHeight="true" outlineLevel="0" collapsed="false">
      <c r="A63" s="90" t="s">
        <v>84</v>
      </c>
      <c r="B63" s="90"/>
      <c r="C63" s="90"/>
      <c r="D63" s="90"/>
      <c r="E63" s="90"/>
      <c r="F63" s="90"/>
      <c r="G63" s="84" t="n">
        <v>56</v>
      </c>
      <c r="H63" s="85" t="n">
        <v>8084989</v>
      </c>
      <c r="I63" s="85" t="n">
        <v>9514989</v>
      </c>
    </row>
    <row r="64" customFormat="false" ht="25.95" hidden="false" customHeight="true" outlineLevel="0" collapsed="false">
      <c r="A64" s="90" t="s">
        <v>115</v>
      </c>
      <c r="B64" s="90"/>
      <c r="C64" s="90"/>
      <c r="D64" s="90"/>
      <c r="E64" s="90"/>
      <c r="F64" s="90"/>
      <c r="G64" s="84" t="n">
        <v>57</v>
      </c>
      <c r="H64" s="85"/>
      <c r="I64" s="85"/>
    </row>
    <row r="65" customFormat="false" ht="21.6" hidden="false" customHeight="true" outlineLevel="0" collapsed="false">
      <c r="A65" s="90" t="s">
        <v>86</v>
      </c>
      <c r="B65" s="90"/>
      <c r="C65" s="90"/>
      <c r="D65" s="90"/>
      <c r="E65" s="90"/>
      <c r="F65" s="90"/>
      <c r="G65" s="84" t="n">
        <v>58</v>
      </c>
      <c r="H65" s="85"/>
      <c r="I65" s="85"/>
    </row>
    <row r="66" customFormat="false" ht="21.6" hidden="false" customHeight="true" outlineLevel="0" collapsed="false">
      <c r="A66" s="90" t="s">
        <v>87</v>
      </c>
      <c r="B66" s="90"/>
      <c r="C66" s="90"/>
      <c r="D66" s="90"/>
      <c r="E66" s="90"/>
      <c r="F66" s="90"/>
      <c r="G66" s="84" t="n">
        <v>59</v>
      </c>
      <c r="H66" s="85"/>
      <c r="I66" s="85"/>
    </row>
    <row r="67" customFormat="false" ht="12.75" hidden="false" customHeight="true" outlineLevel="0" collapsed="false">
      <c r="A67" s="90" t="s">
        <v>88</v>
      </c>
      <c r="B67" s="90"/>
      <c r="C67" s="90"/>
      <c r="D67" s="90"/>
      <c r="E67" s="90"/>
      <c r="F67" s="90"/>
      <c r="G67" s="84" t="n">
        <v>60</v>
      </c>
      <c r="H67" s="85" t="n">
        <v>88241789</v>
      </c>
      <c r="I67" s="85" t="n">
        <v>92372170</v>
      </c>
    </row>
    <row r="68" customFormat="false" ht="12.75" hidden="false" customHeight="true" outlineLevel="0" collapsed="false">
      <c r="A68" s="90" t="s">
        <v>89</v>
      </c>
      <c r="B68" s="90"/>
      <c r="C68" s="90"/>
      <c r="D68" s="90"/>
      <c r="E68" s="90"/>
      <c r="F68" s="90"/>
      <c r="G68" s="84" t="n">
        <v>61</v>
      </c>
      <c r="H68" s="85" t="n">
        <v>321729</v>
      </c>
      <c r="I68" s="85" t="n">
        <v>299911</v>
      </c>
    </row>
    <row r="69" customFormat="false" ht="12.75" hidden="false" customHeight="true" outlineLevel="0" collapsed="false">
      <c r="A69" s="90" t="s">
        <v>116</v>
      </c>
      <c r="B69" s="90"/>
      <c r="C69" s="90"/>
      <c r="D69" s="90"/>
      <c r="E69" s="90"/>
      <c r="F69" s="90"/>
      <c r="G69" s="84" t="n">
        <v>62</v>
      </c>
      <c r="H69" s="85"/>
      <c r="I69" s="85"/>
    </row>
    <row r="70" customFormat="false" ht="12.75" hidden="false" customHeight="true" outlineLevel="0" collapsed="false">
      <c r="A70" s="90" t="s">
        <v>117</v>
      </c>
      <c r="B70" s="90"/>
      <c r="C70" s="90"/>
      <c r="D70" s="90"/>
      <c r="E70" s="90"/>
      <c r="F70" s="90"/>
      <c r="G70" s="84" t="n">
        <v>63</v>
      </c>
      <c r="H70" s="85" t="n">
        <v>58930192</v>
      </c>
      <c r="I70" s="85" t="n">
        <v>126485569</v>
      </c>
    </row>
    <row r="71" customFormat="false" ht="12.75" hidden="false" customHeight="true" outlineLevel="0" collapsed="false">
      <c r="A71" s="83" t="s">
        <v>118</v>
      </c>
      <c r="B71" s="83"/>
      <c r="C71" s="83"/>
      <c r="D71" s="83"/>
      <c r="E71" s="83"/>
      <c r="F71" s="83"/>
      <c r="G71" s="84" t="n">
        <v>64</v>
      </c>
      <c r="H71" s="85" t="n">
        <v>261374</v>
      </c>
      <c r="I71" s="85" t="n">
        <v>8882038</v>
      </c>
    </row>
    <row r="72" customFormat="false" ht="12.75" hidden="false" customHeight="true" outlineLevel="0" collapsed="false">
      <c r="A72" s="86" t="s">
        <v>119</v>
      </c>
      <c r="B72" s="86"/>
      <c r="C72" s="86"/>
      <c r="D72" s="86"/>
      <c r="E72" s="86"/>
      <c r="F72" s="86"/>
      <c r="G72" s="87" t="n">
        <v>65</v>
      </c>
      <c r="H72" s="88" t="n">
        <f aca="false">H8+H9+H44+H71</f>
        <v>642738705</v>
      </c>
      <c r="I72" s="88" t="n">
        <f aca="false">I8+I9+I44+I71</f>
        <v>692331802</v>
      </c>
    </row>
    <row r="73" customFormat="false" ht="12.75" hidden="false" customHeight="true" outlineLevel="0" collapsed="false">
      <c r="A73" s="83" t="s">
        <v>120</v>
      </c>
      <c r="B73" s="83"/>
      <c r="C73" s="83"/>
      <c r="D73" s="83"/>
      <c r="E73" s="83"/>
      <c r="F73" s="83"/>
      <c r="G73" s="84" t="n">
        <v>66</v>
      </c>
      <c r="H73" s="85" t="n">
        <v>3084485</v>
      </c>
      <c r="I73" s="85" t="n">
        <v>1364791</v>
      </c>
    </row>
    <row r="74" customFormat="false" ht="13.2" hidden="false" customHeight="true" outlineLevel="0" collapsed="false">
      <c r="A74" s="91" t="s">
        <v>121</v>
      </c>
      <c r="B74" s="91"/>
      <c r="C74" s="91"/>
      <c r="D74" s="91"/>
      <c r="E74" s="91"/>
      <c r="F74" s="91"/>
      <c r="G74" s="91"/>
      <c r="H74" s="91"/>
      <c r="I74" s="91"/>
    </row>
    <row r="75" customFormat="false" ht="12.75" hidden="false" customHeight="true" outlineLevel="0" collapsed="false">
      <c r="A75" s="86" t="s">
        <v>122</v>
      </c>
      <c r="B75" s="86"/>
      <c r="C75" s="86"/>
      <c r="D75" s="86"/>
      <c r="E75" s="86"/>
      <c r="F75" s="86"/>
      <c r="G75" s="87" t="n">
        <v>67</v>
      </c>
      <c r="H75" s="88" t="n">
        <f aca="false">H76+H77+H78+H84+H85+H89+H92+H95</f>
        <v>435153371</v>
      </c>
      <c r="I75" s="88" t="n">
        <f aca="false">I76+I77+I78+I84+I85+I89+I92+I95</f>
        <v>426989047</v>
      </c>
    </row>
    <row r="76" customFormat="false" ht="12.75" hidden="false" customHeight="true" outlineLevel="0" collapsed="false">
      <c r="A76" s="90" t="s">
        <v>123</v>
      </c>
      <c r="B76" s="90"/>
      <c r="C76" s="90"/>
      <c r="D76" s="90"/>
      <c r="E76" s="90"/>
      <c r="F76" s="90"/>
      <c r="G76" s="84" t="n">
        <v>68</v>
      </c>
      <c r="H76" s="85" t="n">
        <v>212718480</v>
      </c>
      <c r="I76" s="85" t="n">
        <v>212718480</v>
      </c>
    </row>
    <row r="77" customFormat="false" ht="12.75" hidden="false" customHeight="true" outlineLevel="0" collapsed="false">
      <c r="A77" s="90" t="s">
        <v>124</v>
      </c>
      <c r="B77" s="90"/>
      <c r="C77" s="90"/>
      <c r="D77" s="90"/>
      <c r="E77" s="90"/>
      <c r="F77" s="90"/>
      <c r="G77" s="84" t="n">
        <v>69</v>
      </c>
      <c r="H77" s="85" t="n">
        <v>43664339</v>
      </c>
      <c r="I77" s="85" t="n">
        <v>43664339</v>
      </c>
    </row>
    <row r="78" customFormat="false" ht="12.75" hidden="false" customHeight="true" outlineLevel="0" collapsed="false">
      <c r="A78" s="89" t="s">
        <v>125</v>
      </c>
      <c r="B78" s="89"/>
      <c r="C78" s="89"/>
      <c r="D78" s="89"/>
      <c r="E78" s="89"/>
      <c r="F78" s="89"/>
      <c r="G78" s="87" t="n">
        <v>70</v>
      </c>
      <c r="H78" s="88" t="n">
        <f aca="false">SUM(H79:H83)</f>
        <v>186680</v>
      </c>
      <c r="I78" s="88" t="n">
        <f aca="false">SUM(I79:I83)</f>
        <v>186680</v>
      </c>
    </row>
    <row r="79" customFormat="false" ht="12.75" hidden="false" customHeight="true" outlineLevel="0" collapsed="false">
      <c r="A79" s="90" t="s">
        <v>126</v>
      </c>
      <c r="B79" s="90"/>
      <c r="C79" s="90"/>
      <c r="D79" s="90"/>
      <c r="E79" s="90"/>
      <c r="F79" s="90"/>
      <c r="G79" s="84" t="n">
        <v>71</v>
      </c>
      <c r="H79" s="85" t="n">
        <v>186680</v>
      </c>
      <c r="I79" s="85" t="n">
        <v>186680</v>
      </c>
    </row>
    <row r="80" customFormat="false" ht="12.75" hidden="false" customHeight="true" outlineLevel="0" collapsed="false">
      <c r="A80" s="90" t="s">
        <v>127</v>
      </c>
      <c r="B80" s="90"/>
      <c r="C80" s="90"/>
      <c r="D80" s="90"/>
      <c r="E80" s="90"/>
      <c r="F80" s="90"/>
      <c r="G80" s="84" t="n">
        <v>72</v>
      </c>
      <c r="H80" s="85" t="n">
        <v>358226</v>
      </c>
      <c r="I80" s="85" t="n">
        <v>358226</v>
      </c>
    </row>
    <row r="81" customFormat="false" ht="12.75" hidden="false" customHeight="true" outlineLevel="0" collapsed="false">
      <c r="A81" s="90" t="s">
        <v>128</v>
      </c>
      <c r="B81" s="90"/>
      <c r="C81" s="90"/>
      <c r="D81" s="90"/>
      <c r="E81" s="90"/>
      <c r="F81" s="90"/>
      <c r="G81" s="84" t="n">
        <v>73</v>
      </c>
      <c r="H81" s="85" t="n">
        <v>-358226</v>
      </c>
      <c r="I81" s="85" t="n">
        <v>-358226</v>
      </c>
    </row>
    <row r="82" customFormat="false" ht="12.75" hidden="false" customHeight="true" outlineLevel="0" collapsed="false">
      <c r="A82" s="90" t="s">
        <v>129</v>
      </c>
      <c r="B82" s="90"/>
      <c r="C82" s="90"/>
      <c r="D82" s="90"/>
      <c r="E82" s="90"/>
      <c r="F82" s="90"/>
      <c r="G82" s="84" t="n">
        <v>74</v>
      </c>
      <c r="H82" s="85"/>
      <c r="I82" s="85"/>
    </row>
    <row r="83" customFormat="false" ht="12.75" hidden="false" customHeight="true" outlineLevel="0" collapsed="false">
      <c r="A83" s="90" t="s">
        <v>130</v>
      </c>
      <c r="B83" s="90"/>
      <c r="C83" s="90"/>
      <c r="D83" s="90"/>
      <c r="E83" s="90"/>
      <c r="F83" s="90"/>
      <c r="G83" s="84" t="n">
        <v>75</v>
      </c>
      <c r="H83" s="85"/>
      <c r="I83" s="85"/>
    </row>
    <row r="84" customFormat="false" ht="12.75" hidden="false" customHeight="true" outlineLevel="0" collapsed="false">
      <c r="A84" s="92" t="s">
        <v>131</v>
      </c>
      <c r="B84" s="92"/>
      <c r="C84" s="92"/>
      <c r="D84" s="92"/>
      <c r="E84" s="92"/>
      <c r="F84" s="92"/>
      <c r="G84" s="93" t="n">
        <v>76</v>
      </c>
      <c r="H84" s="94" t="n">
        <v>-2702289</v>
      </c>
      <c r="I84" s="94" t="n">
        <v>-2702289</v>
      </c>
    </row>
    <row r="85" customFormat="false" ht="12.75" hidden="false" customHeight="true" outlineLevel="0" collapsed="false">
      <c r="A85" s="89" t="s">
        <v>132</v>
      </c>
      <c r="B85" s="89"/>
      <c r="C85" s="89"/>
      <c r="D85" s="89"/>
      <c r="E85" s="89"/>
      <c r="F85" s="89"/>
      <c r="G85" s="87" t="n">
        <v>77</v>
      </c>
      <c r="H85" s="88" t="n">
        <f aca="false">H86+H87+H88</f>
        <v>0</v>
      </c>
      <c r="I85" s="88" t="n">
        <f aca="false">I86+I87+I88</f>
        <v>0</v>
      </c>
    </row>
    <row r="86" customFormat="false" ht="12.75" hidden="false" customHeight="true" outlineLevel="0" collapsed="false">
      <c r="A86" s="90" t="s">
        <v>133</v>
      </c>
      <c r="B86" s="90"/>
      <c r="C86" s="90"/>
      <c r="D86" s="90"/>
      <c r="E86" s="90"/>
      <c r="F86" s="90"/>
      <c r="G86" s="84" t="n">
        <v>78</v>
      </c>
      <c r="H86" s="85"/>
      <c r="I86" s="85"/>
    </row>
    <row r="87" customFormat="false" ht="12.75" hidden="false" customHeight="true" outlineLevel="0" collapsed="false">
      <c r="A87" s="90" t="s">
        <v>134</v>
      </c>
      <c r="B87" s="90"/>
      <c r="C87" s="90"/>
      <c r="D87" s="90"/>
      <c r="E87" s="90"/>
      <c r="F87" s="90"/>
      <c r="G87" s="84" t="n">
        <v>79</v>
      </c>
      <c r="H87" s="85"/>
      <c r="I87" s="85"/>
    </row>
    <row r="88" customFormat="false" ht="12.75" hidden="false" customHeight="true" outlineLevel="0" collapsed="false">
      <c r="A88" s="90" t="s">
        <v>135</v>
      </c>
      <c r="B88" s="90"/>
      <c r="C88" s="90"/>
      <c r="D88" s="90"/>
      <c r="E88" s="90"/>
      <c r="F88" s="90"/>
      <c r="G88" s="84" t="n">
        <v>80</v>
      </c>
      <c r="H88" s="85"/>
      <c r="I88" s="85"/>
    </row>
    <row r="89" customFormat="false" ht="12.75" hidden="false" customHeight="true" outlineLevel="0" collapsed="false">
      <c r="A89" s="89" t="s">
        <v>136</v>
      </c>
      <c r="B89" s="89"/>
      <c r="C89" s="89"/>
      <c r="D89" s="89"/>
      <c r="E89" s="89"/>
      <c r="F89" s="89"/>
      <c r="G89" s="87" t="n">
        <v>81</v>
      </c>
      <c r="H89" s="88" t="n">
        <f aca="false">H90-H91</f>
        <v>125056188</v>
      </c>
      <c r="I89" s="88" t="n">
        <f aca="false">I90-I91</f>
        <v>189374706</v>
      </c>
    </row>
    <row r="90" customFormat="false" ht="12.75" hidden="false" customHeight="true" outlineLevel="0" collapsed="false">
      <c r="A90" s="90" t="s">
        <v>137</v>
      </c>
      <c r="B90" s="90"/>
      <c r="C90" s="90"/>
      <c r="D90" s="90"/>
      <c r="E90" s="90"/>
      <c r="F90" s="90"/>
      <c r="G90" s="84" t="n">
        <v>82</v>
      </c>
      <c r="H90" s="85" t="n">
        <v>125056188</v>
      </c>
      <c r="I90" s="85" t="n">
        <v>189374706</v>
      </c>
    </row>
    <row r="91" customFormat="false" ht="12.75" hidden="false" customHeight="true" outlineLevel="0" collapsed="false">
      <c r="A91" s="90" t="s">
        <v>138</v>
      </c>
      <c r="B91" s="90"/>
      <c r="C91" s="90"/>
      <c r="D91" s="90"/>
      <c r="E91" s="90"/>
      <c r="F91" s="90"/>
      <c r="G91" s="84" t="n">
        <v>83</v>
      </c>
      <c r="H91" s="85"/>
      <c r="I91" s="85"/>
    </row>
    <row r="92" customFormat="false" ht="12.75" hidden="false" customHeight="true" outlineLevel="0" collapsed="false">
      <c r="A92" s="89" t="s">
        <v>139</v>
      </c>
      <c r="B92" s="89"/>
      <c r="C92" s="89"/>
      <c r="D92" s="89"/>
      <c r="E92" s="89"/>
      <c r="F92" s="89"/>
      <c r="G92" s="87" t="n">
        <v>84</v>
      </c>
      <c r="H92" s="88" t="n">
        <f aca="false">H93-H94</f>
        <v>56229973</v>
      </c>
      <c r="I92" s="88" t="n">
        <f aca="false">I93-I94</f>
        <v>-16252869</v>
      </c>
    </row>
    <row r="93" customFormat="false" ht="12.75" hidden="false" customHeight="true" outlineLevel="0" collapsed="false">
      <c r="A93" s="90" t="s">
        <v>140</v>
      </c>
      <c r="B93" s="90"/>
      <c r="C93" s="90"/>
      <c r="D93" s="90"/>
      <c r="E93" s="90"/>
      <c r="F93" s="90"/>
      <c r="G93" s="84" t="n">
        <v>85</v>
      </c>
      <c r="H93" s="85" t="n">
        <v>56229973</v>
      </c>
      <c r="I93" s="85"/>
    </row>
    <row r="94" customFormat="false" ht="12.75" hidden="false" customHeight="true" outlineLevel="0" collapsed="false">
      <c r="A94" s="90" t="s">
        <v>141</v>
      </c>
      <c r="B94" s="90"/>
      <c r="C94" s="90"/>
      <c r="D94" s="90"/>
      <c r="E94" s="90"/>
      <c r="F94" s="90"/>
      <c r="G94" s="84" t="n">
        <v>86</v>
      </c>
      <c r="H94" s="85"/>
      <c r="I94" s="85" t="n">
        <v>16252869</v>
      </c>
    </row>
    <row r="95" customFormat="false" ht="12.75" hidden="false" customHeight="true" outlineLevel="0" collapsed="false">
      <c r="A95" s="90" t="s">
        <v>142</v>
      </c>
      <c r="B95" s="90"/>
      <c r="C95" s="90"/>
      <c r="D95" s="90"/>
      <c r="E95" s="90"/>
      <c r="F95" s="90"/>
      <c r="G95" s="84" t="n">
        <v>87</v>
      </c>
      <c r="H95" s="85"/>
      <c r="I95" s="85"/>
    </row>
    <row r="96" customFormat="false" ht="12.75" hidden="false" customHeight="true" outlineLevel="0" collapsed="false">
      <c r="A96" s="86" t="s">
        <v>143</v>
      </c>
      <c r="B96" s="86"/>
      <c r="C96" s="86"/>
      <c r="D96" s="86"/>
      <c r="E96" s="86"/>
      <c r="F96" s="86"/>
      <c r="G96" s="87" t="n">
        <v>88</v>
      </c>
      <c r="H96" s="88" t="n">
        <f aca="false">SUM(H97:H102)</f>
        <v>0</v>
      </c>
      <c r="I96" s="88" t="n">
        <f aca="false">SUM(I97:I102)</f>
        <v>0</v>
      </c>
    </row>
    <row r="97" customFormat="false" ht="12.75" hidden="false" customHeight="true" outlineLevel="0" collapsed="false">
      <c r="A97" s="90" t="s">
        <v>144</v>
      </c>
      <c r="B97" s="90"/>
      <c r="C97" s="90"/>
      <c r="D97" s="90"/>
      <c r="E97" s="90"/>
      <c r="F97" s="90"/>
      <c r="G97" s="84" t="n">
        <v>89</v>
      </c>
      <c r="H97" s="85"/>
      <c r="I97" s="85"/>
    </row>
    <row r="98" customFormat="false" ht="12.75" hidden="false" customHeight="true" outlineLevel="0" collapsed="false">
      <c r="A98" s="90" t="s">
        <v>145</v>
      </c>
      <c r="B98" s="90"/>
      <c r="C98" s="90"/>
      <c r="D98" s="90"/>
      <c r="E98" s="90"/>
      <c r="F98" s="90"/>
      <c r="G98" s="84" t="n">
        <v>90</v>
      </c>
      <c r="H98" s="85"/>
      <c r="I98" s="85"/>
    </row>
    <row r="99" customFormat="false" ht="12.75" hidden="false" customHeight="true" outlineLevel="0" collapsed="false">
      <c r="A99" s="90" t="s">
        <v>146</v>
      </c>
      <c r="B99" s="90"/>
      <c r="C99" s="90"/>
      <c r="D99" s="90"/>
      <c r="E99" s="90"/>
      <c r="F99" s="90"/>
      <c r="G99" s="84" t="n">
        <v>91</v>
      </c>
      <c r="H99" s="85"/>
      <c r="I99" s="85"/>
    </row>
    <row r="100" customFormat="false" ht="12.75" hidden="false" customHeight="true" outlineLevel="0" collapsed="false">
      <c r="A100" s="90" t="s">
        <v>147</v>
      </c>
      <c r="B100" s="90"/>
      <c r="C100" s="90"/>
      <c r="D100" s="90"/>
      <c r="E100" s="90"/>
      <c r="F100" s="90"/>
      <c r="G100" s="84" t="n">
        <v>92</v>
      </c>
      <c r="H100" s="85"/>
      <c r="I100" s="85"/>
    </row>
    <row r="101" customFormat="false" ht="12.75" hidden="false" customHeight="true" outlineLevel="0" collapsed="false">
      <c r="A101" s="90" t="s">
        <v>148</v>
      </c>
      <c r="B101" s="90"/>
      <c r="C101" s="90"/>
      <c r="D101" s="90"/>
      <c r="E101" s="90"/>
      <c r="F101" s="90"/>
      <c r="G101" s="84" t="n">
        <v>93</v>
      </c>
      <c r="H101" s="85"/>
      <c r="I101" s="85"/>
    </row>
    <row r="102" customFormat="false" ht="12.75" hidden="false" customHeight="true" outlineLevel="0" collapsed="false">
      <c r="A102" s="90" t="s">
        <v>149</v>
      </c>
      <c r="B102" s="90"/>
      <c r="C102" s="90"/>
      <c r="D102" s="90"/>
      <c r="E102" s="90"/>
      <c r="F102" s="90"/>
      <c r="G102" s="84" t="n">
        <v>94</v>
      </c>
      <c r="H102" s="85"/>
      <c r="I102" s="85"/>
    </row>
    <row r="103" customFormat="false" ht="12.75" hidden="false" customHeight="true" outlineLevel="0" collapsed="false">
      <c r="A103" s="86" t="s">
        <v>150</v>
      </c>
      <c r="B103" s="86"/>
      <c r="C103" s="86"/>
      <c r="D103" s="86"/>
      <c r="E103" s="86"/>
      <c r="F103" s="86"/>
      <c r="G103" s="87" t="n">
        <v>95</v>
      </c>
      <c r="H103" s="88" t="n">
        <f aca="false">SUM(H104:H114)</f>
        <v>175314746</v>
      </c>
      <c r="I103" s="88" t="n">
        <f aca="false">SUM(I104:I114)</f>
        <v>194007005</v>
      </c>
    </row>
    <row r="104" customFormat="false" ht="12.75" hidden="false" customHeight="true" outlineLevel="0" collapsed="false">
      <c r="A104" s="90" t="s">
        <v>151</v>
      </c>
      <c r="B104" s="90"/>
      <c r="C104" s="90"/>
      <c r="D104" s="90"/>
      <c r="E104" s="90"/>
      <c r="F104" s="90"/>
      <c r="G104" s="84" t="n">
        <v>96</v>
      </c>
      <c r="H104" s="85"/>
      <c r="I104" s="85"/>
    </row>
    <row r="105" customFormat="false" ht="24.6" hidden="false" customHeight="true" outlineLevel="0" collapsed="false">
      <c r="A105" s="90" t="s">
        <v>152</v>
      </c>
      <c r="B105" s="90"/>
      <c r="C105" s="90"/>
      <c r="D105" s="90"/>
      <c r="E105" s="90"/>
      <c r="F105" s="90"/>
      <c r="G105" s="84" t="n">
        <v>97</v>
      </c>
      <c r="H105" s="85"/>
      <c r="I105" s="85"/>
    </row>
    <row r="106" customFormat="false" ht="12.75" hidden="false" customHeight="true" outlineLevel="0" collapsed="false">
      <c r="A106" s="90" t="s">
        <v>153</v>
      </c>
      <c r="B106" s="90"/>
      <c r="C106" s="90"/>
      <c r="D106" s="90"/>
      <c r="E106" s="90"/>
      <c r="F106" s="90"/>
      <c r="G106" s="84" t="n">
        <v>98</v>
      </c>
      <c r="H106" s="85"/>
      <c r="I106" s="85"/>
    </row>
    <row r="107" customFormat="false" ht="21.6" hidden="false" customHeight="true" outlineLevel="0" collapsed="false">
      <c r="A107" s="90" t="s">
        <v>154</v>
      </c>
      <c r="B107" s="90"/>
      <c r="C107" s="90"/>
      <c r="D107" s="90"/>
      <c r="E107" s="90"/>
      <c r="F107" s="90"/>
      <c r="G107" s="84" t="n">
        <v>99</v>
      </c>
      <c r="H107" s="85"/>
      <c r="I107" s="85"/>
    </row>
    <row r="108" customFormat="false" ht="12.75" hidden="false" customHeight="true" outlineLevel="0" collapsed="false">
      <c r="A108" s="90" t="s">
        <v>155</v>
      </c>
      <c r="B108" s="90"/>
      <c r="C108" s="90"/>
      <c r="D108" s="90"/>
      <c r="E108" s="90"/>
      <c r="F108" s="90"/>
      <c r="G108" s="84" t="n">
        <v>100</v>
      </c>
      <c r="H108" s="85"/>
      <c r="I108" s="85"/>
    </row>
    <row r="109" customFormat="false" ht="12.75" hidden="false" customHeight="true" outlineLevel="0" collapsed="false">
      <c r="A109" s="90" t="s">
        <v>156</v>
      </c>
      <c r="B109" s="90"/>
      <c r="C109" s="90"/>
      <c r="D109" s="90"/>
      <c r="E109" s="90"/>
      <c r="F109" s="90"/>
      <c r="G109" s="84" t="n">
        <v>101</v>
      </c>
      <c r="H109" s="85" t="n">
        <v>175314746</v>
      </c>
      <c r="I109" s="85" t="n">
        <v>194007005</v>
      </c>
    </row>
    <row r="110" customFormat="false" ht="12.75" hidden="false" customHeight="true" outlineLevel="0" collapsed="false">
      <c r="A110" s="90" t="s">
        <v>157</v>
      </c>
      <c r="B110" s="90"/>
      <c r="C110" s="90"/>
      <c r="D110" s="90"/>
      <c r="E110" s="90"/>
      <c r="F110" s="90"/>
      <c r="G110" s="84" t="n">
        <v>102</v>
      </c>
      <c r="H110" s="85"/>
      <c r="I110" s="85"/>
    </row>
    <row r="111" customFormat="false" ht="12.75" hidden="false" customHeight="true" outlineLevel="0" collapsed="false">
      <c r="A111" s="90" t="s">
        <v>158</v>
      </c>
      <c r="B111" s="90"/>
      <c r="C111" s="90"/>
      <c r="D111" s="90"/>
      <c r="E111" s="90"/>
      <c r="F111" s="90"/>
      <c r="G111" s="84" t="n">
        <v>103</v>
      </c>
      <c r="H111" s="85"/>
      <c r="I111" s="85"/>
    </row>
    <row r="112" customFormat="false" ht="12.75" hidden="false" customHeight="true" outlineLevel="0" collapsed="false">
      <c r="A112" s="90" t="s">
        <v>159</v>
      </c>
      <c r="B112" s="90"/>
      <c r="C112" s="90"/>
      <c r="D112" s="90"/>
      <c r="E112" s="90"/>
      <c r="F112" s="90"/>
      <c r="G112" s="84" t="n">
        <v>104</v>
      </c>
      <c r="H112" s="85"/>
      <c r="I112" s="85"/>
    </row>
    <row r="113" customFormat="false" ht="12.75" hidden="false" customHeight="true" outlineLevel="0" collapsed="false">
      <c r="A113" s="90" t="s">
        <v>160</v>
      </c>
      <c r="B113" s="90"/>
      <c r="C113" s="90"/>
      <c r="D113" s="90"/>
      <c r="E113" s="90"/>
      <c r="F113" s="90"/>
      <c r="G113" s="84" t="n">
        <v>105</v>
      </c>
      <c r="H113" s="85"/>
      <c r="I113" s="85"/>
    </row>
    <row r="114" customFormat="false" ht="12.75" hidden="false" customHeight="true" outlineLevel="0" collapsed="false">
      <c r="A114" s="90" t="s">
        <v>161</v>
      </c>
      <c r="B114" s="90"/>
      <c r="C114" s="90"/>
      <c r="D114" s="90"/>
      <c r="E114" s="90"/>
      <c r="F114" s="90"/>
      <c r="G114" s="84" t="n">
        <v>106</v>
      </c>
      <c r="H114" s="85"/>
      <c r="I114" s="85"/>
    </row>
    <row r="115" customFormat="false" ht="12.75" hidden="false" customHeight="true" outlineLevel="0" collapsed="false">
      <c r="A115" s="86" t="s">
        <v>162</v>
      </c>
      <c r="B115" s="86"/>
      <c r="C115" s="86"/>
      <c r="D115" s="86"/>
      <c r="E115" s="86"/>
      <c r="F115" s="86"/>
      <c r="G115" s="87" t="n">
        <v>107</v>
      </c>
      <c r="H115" s="88" t="n">
        <f aca="false">SUM(H116:H129)</f>
        <v>28406191</v>
      </c>
      <c r="I115" s="88" t="n">
        <f aca="false">SUM(I116:I129)</f>
        <v>56743391</v>
      </c>
    </row>
    <row r="116" customFormat="false" ht="12.75" hidden="false" customHeight="true" outlineLevel="0" collapsed="false">
      <c r="A116" s="90" t="s">
        <v>151</v>
      </c>
      <c r="B116" s="90"/>
      <c r="C116" s="90"/>
      <c r="D116" s="90"/>
      <c r="E116" s="90"/>
      <c r="F116" s="90"/>
      <c r="G116" s="84" t="n">
        <v>108</v>
      </c>
      <c r="H116" s="85" t="n">
        <v>510538</v>
      </c>
      <c r="I116" s="85" t="n">
        <v>917884</v>
      </c>
    </row>
    <row r="117" customFormat="false" ht="22.2" hidden="false" customHeight="true" outlineLevel="0" collapsed="false">
      <c r="A117" s="90" t="s">
        <v>152</v>
      </c>
      <c r="B117" s="90"/>
      <c r="C117" s="90"/>
      <c r="D117" s="90"/>
      <c r="E117" s="90"/>
      <c r="F117" s="90"/>
      <c r="G117" s="84" t="n">
        <v>109</v>
      </c>
      <c r="H117" s="85"/>
      <c r="I117" s="85"/>
    </row>
    <row r="118" customFormat="false" ht="12.75" hidden="false" customHeight="true" outlineLevel="0" collapsed="false">
      <c r="A118" s="90" t="s">
        <v>153</v>
      </c>
      <c r="B118" s="90"/>
      <c r="C118" s="90"/>
      <c r="D118" s="90"/>
      <c r="E118" s="90"/>
      <c r="F118" s="90"/>
      <c r="G118" s="84" t="n">
        <v>110</v>
      </c>
      <c r="H118" s="85"/>
      <c r="I118" s="85"/>
    </row>
    <row r="119" customFormat="false" ht="23.4" hidden="false" customHeight="true" outlineLevel="0" collapsed="false">
      <c r="A119" s="90" t="s">
        <v>154</v>
      </c>
      <c r="B119" s="90"/>
      <c r="C119" s="90"/>
      <c r="D119" s="90"/>
      <c r="E119" s="90"/>
      <c r="F119" s="90"/>
      <c r="G119" s="84" t="n">
        <v>111</v>
      </c>
      <c r="H119" s="85"/>
      <c r="I119" s="85"/>
    </row>
    <row r="120" customFormat="false" ht="12.75" hidden="false" customHeight="true" outlineLevel="0" collapsed="false">
      <c r="A120" s="90" t="s">
        <v>155</v>
      </c>
      <c r="B120" s="90"/>
      <c r="C120" s="90"/>
      <c r="D120" s="90"/>
      <c r="E120" s="90"/>
      <c r="F120" s="90"/>
      <c r="G120" s="84" t="n">
        <v>112</v>
      </c>
      <c r="H120" s="85" t="n">
        <v>200000</v>
      </c>
      <c r="I120" s="85" t="n">
        <v>200000</v>
      </c>
    </row>
    <row r="121" customFormat="false" ht="12.75" hidden="false" customHeight="true" outlineLevel="0" collapsed="false">
      <c r="A121" s="90" t="s">
        <v>156</v>
      </c>
      <c r="B121" s="90"/>
      <c r="C121" s="90"/>
      <c r="D121" s="90"/>
      <c r="E121" s="90"/>
      <c r="F121" s="90"/>
      <c r="G121" s="84" t="n">
        <v>113</v>
      </c>
      <c r="H121" s="85" t="n">
        <v>6080367</v>
      </c>
      <c r="I121" s="85" t="n">
        <v>5706031</v>
      </c>
    </row>
    <row r="122" customFormat="false" ht="12.75" hidden="false" customHeight="true" outlineLevel="0" collapsed="false">
      <c r="A122" s="90" t="s">
        <v>157</v>
      </c>
      <c r="B122" s="90"/>
      <c r="C122" s="90"/>
      <c r="D122" s="90"/>
      <c r="E122" s="90"/>
      <c r="F122" s="90"/>
      <c r="G122" s="84" t="n">
        <v>114</v>
      </c>
      <c r="H122" s="85" t="n">
        <v>634091</v>
      </c>
      <c r="I122" s="85" t="n">
        <v>5202188</v>
      </c>
    </row>
    <row r="123" customFormat="false" ht="12.75" hidden="false" customHeight="true" outlineLevel="0" collapsed="false">
      <c r="A123" s="90" t="s">
        <v>158</v>
      </c>
      <c r="B123" s="90"/>
      <c r="C123" s="90"/>
      <c r="D123" s="90"/>
      <c r="E123" s="90"/>
      <c r="F123" s="90"/>
      <c r="G123" s="84" t="n">
        <v>115</v>
      </c>
      <c r="H123" s="85" t="n">
        <v>8281637</v>
      </c>
      <c r="I123" s="85" t="n">
        <v>31259028</v>
      </c>
    </row>
    <row r="124" customFormat="false" ht="13.2" hidden="false" customHeight="true" outlineLevel="0" collapsed="false">
      <c r="A124" s="90" t="s">
        <v>159</v>
      </c>
      <c r="B124" s="90"/>
      <c r="C124" s="90"/>
      <c r="D124" s="90"/>
      <c r="E124" s="90"/>
      <c r="F124" s="90"/>
      <c r="G124" s="84" t="n">
        <v>116</v>
      </c>
      <c r="H124" s="85"/>
      <c r="I124" s="85"/>
    </row>
    <row r="125" customFormat="false" ht="13.2" hidden="false" customHeight="true" outlineLevel="0" collapsed="false">
      <c r="A125" s="90" t="s">
        <v>163</v>
      </c>
      <c r="B125" s="90"/>
      <c r="C125" s="90"/>
      <c r="D125" s="90"/>
      <c r="E125" s="90"/>
      <c r="F125" s="90"/>
      <c r="G125" s="84" t="n">
        <v>117</v>
      </c>
      <c r="H125" s="85" t="n">
        <v>2140930</v>
      </c>
      <c r="I125" s="85" t="n">
        <v>4870901</v>
      </c>
    </row>
    <row r="126" customFormat="false" ht="13.2" hidden="false" customHeight="true" outlineLevel="0" collapsed="false">
      <c r="A126" s="90" t="s">
        <v>164</v>
      </c>
      <c r="B126" s="90"/>
      <c r="C126" s="90"/>
      <c r="D126" s="90"/>
      <c r="E126" s="90"/>
      <c r="F126" s="90"/>
      <c r="G126" s="84" t="n">
        <v>118</v>
      </c>
      <c r="H126" s="85" t="n">
        <v>10284704</v>
      </c>
      <c r="I126" s="85" t="n">
        <v>8319748</v>
      </c>
    </row>
    <row r="127" customFormat="false" ht="13.2" hidden="false" customHeight="true" outlineLevel="0" collapsed="false">
      <c r="A127" s="90" t="s">
        <v>165</v>
      </c>
      <c r="B127" s="90"/>
      <c r="C127" s="90"/>
      <c r="D127" s="90"/>
      <c r="E127" s="90"/>
      <c r="F127" s="90"/>
      <c r="G127" s="84" t="n">
        <v>119</v>
      </c>
      <c r="H127" s="85"/>
      <c r="I127" s="85"/>
    </row>
    <row r="128" customFormat="false" ht="13.2" hidden="false" customHeight="true" outlineLevel="0" collapsed="false">
      <c r="A128" s="90" t="s">
        <v>166</v>
      </c>
      <c r="B128" s="90"/>
      <c r="C128" s="90"/>
      <c r="D128" s="90"/>
      <c r="E128" s="90"/>
      <c r="F128" s="90"/>
      <c r="G128" s="84" t="n">
        <v>120</v>
      </c>
      <c r="H128" s="85"/>
      <c r="I128" s="85"/>
    </row>
    <row r="129" customFormat="false" ht="13.2" hidden="false" customHeight="true" outlineLevel="0" collapsed="false">
      <c r="A129" s="90" t="s">
        <v>167</v>
      </c>
      <c r="B129" s="90"/>
      <c r="C129" s="90"/>
      <c r="D129" s="90"/>
      <c r="E129" s="90"/>
      <c r="F129" s="90"/>
      <c r="G129" s="84" t="n">
        <v>121</v>
      </c>
      <c r="H129" s="85" t="n">
        <v>273924</v>
      </c>
      <c r="I129" s="85" t="n">
        <v>267611</v>
      </c>
    </row>
    <row r="130" customFormat="false" ht="22.2" hidden="false" customHeight="true" outlineLevel="0" collapsed="false">
      <c r="A130" s="83" t="s">
        <v>168</v>
      </c>
      <c r="B130" s="83"/>
      <c r="C130" s="83"/>
      <c r="D130" s="83"/>
      <c r="E130" s="83"/>
      <c r="F130" s="83"/>
      <c r="G130" s="84" t="n">
        <v>122</v>
      </c>
      <c r="H130" s="85" t="n">
        <v>3864397</v>
      </c>
      <c r="I130" s="85" t="n">
        <v>14592359</v>
      </c>
    </row>
    <row r="131" customFormat="false" ht="13.2" hidden="false" customHeight="true" outlineLevel="0" collapsed="false">
      <c r="A131" s="86" t="s">
        <v>169</v>
      </c>
      <c r="B131" s="86"/>
      <c r="C131" s="86"/>
      <c r="D131" s="86"/>
      <c r="E131" s="86"/>
      <c r="F131" s="86"/>
      <c r="G131" s="87" t="n">
        <v>123</v>
      </c>
      <c r="H131" s="88" t="n">
        <f aca="false">H75+H96+H103+H115+H130</f>
        <v>642738705</v>
      </c>
      <c r="I131" s="88" t="n">
        <f aca="false">I75+I96+I103+I115+I130</f>
        <v>692331802</v>
      </c>
    </row>
    <row r="132" customFormat="false" ht="13.2" hidden="false" customHeight="true" outlineLevel="0" collapsed="false">
      <c r="A132" s="83" t="s">
        <v>170</v>
      </c>
      <c r="B132" s="83"/>
      <c r="C132" s="83"/>
      <c r="D132" s="83"/>
      <c r="E132" s="83"/>
      <c r="F132" s="83"/>
      <c r="G132" s="84" t="n">
        <v>124</v>
      </c>
      <c r="H132" s="85" t="n">
        <v>3084485</v>
      </c>
      <c r="I132" s="85" t="n">
        <v>1364791</v>
      </c>
    </row>
  </sheetData>
  <sheetProtection sheet="true" objects="true" scenarios="true"/>
  <mergeCells count="132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F69"/>
    <mergeCell ref="A70:F70"/>
    <mergeCell ref="A71:F71"/>
    <mergeCell ref="A72:F72"/>
    <mergeCell ref="A73:F73"/>
    <mergeCell ref="A74:I74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109:F10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  <mergeCell ref="A127:F127"/>
    <mergeCell ref="A128:F128"/>
    <mergeCell ref="A129:F129"/>
    <mergeCell ref="A130:F130"/>
    <mergeCell ref="A131:F131"/>
    <mergeCell ref="A132:F132"/>
  </mergeCells>
  <dataValidations count="2">
    <dataValidation allowBlank="true" error="Dopušten je upis samo cjelobrojnih vrijednosti ili nule" errorTitle="Pogrešan upis" operator="notEqual" showDropDown="false" showErrorMessage="true" showInputMessage="true" sqref="H75:I75 H77:I89 H92:I92 H95:I95" type="whole">
      <formula1>999999999999</formula1>
      <formula2>0</formula2>
    </dataValidation>
    <dataValidation allowBlank="true" error="Dopušten je upis samo pozitivnih cjelobrojnih vrijednosti ili nule" errorTitle="Pogrešan upis" operator="greaterThanOrEqual" showDropDown="false" showErrorMessage="true" showInputMessage="true" sqref="H8:I73 H76:I76 H90:I91 H93:I94 H96:I132" type="whol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8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5"/>
  <sheetViews>
    <sheetView showFormulas="false" showGridLines="true" showRowColHeaders="true" showZeros="true" rightToLeft="false" tabSelected="false" showOutlineSymbols="true" defaultGridColor="true" view="pageBreakPreview" topLeftCell="A1" colorId="64" zoomScale="110" zoomScaleNormal="100" zoomScalePageLayoutView="110" workbookViewId="0">
      <selection pane="topLeft" activeCell="J41" activeCellId="0" sqref="J41"/>
    </sheetView>
  </sheetViews>
  <sheetFormatPr defaultRowHeight="13.2" zeroHeight="false" outlineLevelRow="0" outlineLevelCol="0"/>
  <cols>
    <col collapsed="false" customWidth="true" hidden="false" outlineLevel="0" max="7" min="1" style="0" width="9.13"/>
    <col collapsed="false" customWidth="true" hidden="false" outlineLevel="0" max="11" min="8" style="0" width="16"/>
    <col collapsed="false" customWidth="true" hidden="false" outlineLevel="0" max="263" min="12" style="0" width="9.13"/>
    <col collapsed="false" customWidth="true" hidden="false" outlineLevel="0" max="264" min="264" style="0" width="9.89"/>
    <col collapsed="false" customWidth="true" hidden="false" outlineLevel="0" max="265" min="265" style="0" width="11.64"/>
    <col collapsed="false" customWidth="true" hidden="false" outlineLevel="0" max="519" min="266" style="0" width="9.13"/>
    <col collapsed="false" customWidth="true" hidden="false" outlineLevel="0" max="520" min="520" style="0" width="9.89"/>
    <col collapsed="false" customWidth="true" hidden="false" outlineLevel="0" max="521" min="521" style="0" width="11.64"/>
    <col collapsed="false" customWidth="true" hidden="false" outlineLevel="0" max="775" min="522" style="0" width="9.13"/>
    <col collapsed="false" customWidth="true" hidden="false" outlineLevel="0" max="776" min="776" style="0" width="9.89"/>
    <col collapsed="false" customWidth="true" hidden="false" outlineLevel="0" max="777" min="777" style="0" width="11.64"/>
    <col collapsed="false" customWidth="true" hidden="false" outlineLevel="0" max="1025" min="778" style="0" width="9.13"/>
  </cols>
  <sheetData>
    <row r="1" customFormat="false" ht="13.2" hidden="false" customHeight="true" outlineLevel="0" collapsed="false">
      <c r="A1" s="95" t="s">
        <v>171</v>
      </c>
      <c r="B1" s="95"/>
      <c r="C1" s="95"/>
      <c r="D1" s="95"/>
      <c r="E1" s="95"/>
      <c r="F1" s="95"/>
      <c r="G1" s="95"/>
      <c r="H1" s="95"/>
      <c r="I1" s="95"/>
      <c r="J1" s="96"/>
      <c r="K1" s="96"/>
    </row>
    <row r="2" customFormat="false" ht="13.2" hidden="false" customHeight="true" outlineLevel="0" collapsed="false">
      <c r="A2" s="76" t="s">
        <v>172</v>
      </c>
      <c r="B2" s="76"/>
      <c r="C2" s="76"/>
      <c r="D2" s="76"/>
      <c r="E2" s="76"/>
      <c r="F2" s="76"/>
      <c r="G2" s="76"/>
      <c r="H2" s="76"/>
      <c r="I2" s="76"/>
      <c r="J2" s="96"/>
      <c r="K2" s="96"/>
    </row>
    <row r="3" customFormat="false" ht="13.2" hidden="false" customHeight="true" outlineLevel="0" collapsed="false">
      <c r="A3" s="97" t="s">
        <v>56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customFormat="false" ht="13.2" hidden="false" customHeight="true" outlineLevel="0" collapsed="false">
      <c r="A4" s="98" t="s">
        <v>57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customFormat="false" ht="22.2" hidden="false" customHeight="true" outlineLevel="0" collapsed="false">
      <c r="A5" s="79" t="s">
        <v>58</v>
      </c>
      <c r="B5" s="79"/>
      <c r="C5" s="79"/>
      <c r="D5" s="79"/>
      <c r="E5" s="79"/>
      <c r="F5" s="79"/>
      <c r="G5" s="79" t="s">
        <v>173</v>
      </c>
      <c r="H5" s="80" t="s">
        <v>174</v>
      </c>
      <c r="I5" s="80"/>
      <c r="J5" s="80" t="s">
        <v>175</v>
      </c>
      <c r="K5" s="80"/>
    </row>
    <row r="6" customFormat="false" ht="13.2" hidden="false" customHeight="false" outlineLevel="0" collapsed="false">
      <c r="A6" s="79"/>
      <c r="B6" s="79"/>
      <c r="C6" s="79"/>
      <c r="D6" s="79"/>
      <c r="E6" s="79"/>
      <c r="F6" s="79"/>
      <c r="G6" s="79"/>
      <c r="H6" s="80" t="s">
        <v>176</v>
      </c>
      <c r="I6" s="80" t="s">
        <v>177</v>
      </c>
      <c r="J6" s="80" t="s">
        <v>176</v>
      </c>
      <c r="K6" s="80" t="s">
        <v>177</v>
      </c>
    </row>
    <row r="7" customFormat="false" ht="13.2" hidden="false" customHeight="false" outlineLevel="0" collapsed="false">
      <c r="A7" s="81" t="n">
        <v>1</v>
      </c>
      <c r="B7" s="81"/>
      <c r="C7" s="81"/>
      <c r="D7" s="81"/>
      <c r="E7" s="81"/>
      <c r="F7" s="81"/>
      <c r="G7" s="81" t="n">
        <v>2</v>
      </c>
      <c r="H7" s="80" t="n">
        <v>3</v>
      </c>
      <c r="I7" s="80" t="n">
        <v>4</v>
      </c>
      <c r="J7" s="80" t="n">
        <v>5</v>
      </c>
      <c r="K7" s="80" t="n">
        <v>6</v>
      </c>
    </row>
    <row r="8" customFormat="false" ht="13.2" hidden="false" customHeight="true" outlineLevel="0" collapsed="false">
      <c r="A8" s="99" t="s">
        <v>178</v>
      </c>
      <c r="B8" s="99"/>
      <c r="C8" s="99"/>
      <c r="D8" s="99"/>
      <c r="E8" s="99"/>
      <c r="F8" s="99"/>
      <c r="G8" s="100" t="n">
        <v>125</v>
      </c>
      <c r="H8" s="101" t="n">
        <f aca="false">SUM(H9:H13)</f>
        <v>72332573</v>
      </c>
      <c r="I8" s="101" t="n">
        <f aca="false">SUM(I9:I13)</f>
        <v>61670870</v>
      </c>
      <c r="J8" s="101" t="n">
        <f aca="false">SUM(J9:J13)</f>
        <v>78597268</v>
      </c>
      <c r="K8" s="101" t="n">
        <f aca="false">SUM(K9:K13)</f>
        <v>68047338</v>
      </c>
    </row>
    <row r="9" customFormat="false" ht="13.2" hidden="false" customHeight="true" outlineLevel="0" collapsed="false">
      <c r="A9" s="90" t="s">
        <v>179</v>
      </c>
      <c r="B9" s="90"/>
      <c r="C9" s="90"/>
      <c r="D9" s="90"/>
      <c r="E9" s="90"/>
      <c r="F9" s="90"/>
      <c r="G9" s="84" t="n">
        <v>126</v>
      </c>
      <c r="H9" s="85"/>
      <c r="I9" s="85"/>
      <c r="J9" s="85" t="n">
        <v>1241568</v>
      </c>
      <c r="K9" s="85" t="n">
        <v>1160254</v>
      </c>
    </row>
    <row r="10" customFormat="false" ht="12.8" hidden="false" customHeight="true" outlineLevel="0" collapsed="false">
      <c r="A10" s="90" t="s">
        <v>180</v>
      </c>
      <c r="B10" s="90"/>
      <c r="C10" s="90"/>
      <c r="D10" s="90"/>
      <c r="E10" s="90"/>
      <c r="F10" s="90"/>
      <c r="G10" s="84" t="n">
        <v>127</v>
      </c>
      <c r="H10" s="85" t="n">
        <v>71257208</v>
      </c>
      <c r="I10" s="85" t="n">
        <v>60994521</v>
      </c>
      <c r="J10" s="85" t="n">
        <v>75971384</v>
      </c>
      <c r="K10" s="85" t="n">
        <v>66398190</v>
      </c>
    </row>
    <row r="11" customFormat="false" ht="13.2" hidden="false" customHeight="true" outlineLevel="0" collapsed="false">
      <c r="A11" s="90" t="s">
        <v>181</v>
      </c>
      <c r="B11" s="90"/>
      <c r="C11" s="90"/>
      <c r="D11" s="90"/>
      <c r="E11" s="90"/>
      <c r="F11" s="90"/>
      <c r="G11" s="84" t="n">
        <v>128</v>
      </c>
      <c r="H11" s="85"/>
      <c r="I11" s="85"/>
      <c r="J11" s="85"/>
      <c r="K11" s="85"/>
    </row>
    <row r="12" customFormat="false" ht="13.2" hidden="false" customHeight="true" outlineLevel="0" collapsed="false">
      <c r="A12" s="90" t="s">
        <v>182</v>
      </c>
      <c r="B12" s="90"/>
      <c r="C12" s="90"/>
      <c r="D12" s="90"/>
      <c r="E12" s="90"/>
      <c r="F12" s="90"/>
      <c r="G12" s="84" t="n">
        <v>129</v>
      </c>
      <c r="H12" s="85"/>
      <c r="I12" s="85"/>
      <c r="J12" s="85"/>
      <c r="K12" s="85"/>
    </row>
    <row r="13" customFormat="false" ht="13.2" hidden="false" customHeight="true" outlineLevel="0" collapsed="false">
      <c r="A13" s="90" t="s">
        <v>183</v>
      </c>
      <c r="B13" s="90"/>
      <c r="C13" s="90"/>
      <c r="D13" s="90"/>
      <c r="E13" s="90"/>
      <c r="F13" s="90"/>
      <c r="G13" s="84" t="n">
        <v>130</v>
      </c>
      <c r="H13" s="85" t="n">
        <v>1075365</v>
      </c>
      <c r="I13" s="85" t="n">
        <v>676349</v>
      </c>
      <c r="J13" s="85" t="n">
        <v>1384316</v>
      </c>
      <c r="K13" s="85" t="n">
        <v>488894</v>
      </c>
    </row>
    <row r="14" customFormat="false" ht="13.2" hidden="false" customHeight="true" outlineLevel="0" collapsed="false">
      <c r="A14" s="99" t="s">
        <v>184</v>
      </c>
      <c r="B14" s="99"/>
      <c r="C14" s="99"/>
      <c r="D14" s="99"/>
      <c r="E14" s="99"/>
      <c r="F14" s="99"/>
      <c r="G14" s="100" t="n">
        <v>131</v>
      </c>
      <c r="H14" s="101" t="n">
        <f aca="false">H15+H16+H20+H24+H25+H26+H29+H36</f>
        <v>86750803</v>
      </c>
      <c r="I14" s="101" t="n">
        <f aca="false">I15+I16+I20+I24+I25+I26+I29+I36</f>
        <v>56472470</v>
      </c>
      <c r="J14" s="101" t="n">
        <f aca="false">J15+J16+J20+J24+J25+J26+J29+J36</f>
        <v>99339012</v>
      </c>
      <c r="K14" s="101" t="n">
        <f aca="false">K15+K16+K20+K24+K25+K26+K29+K36</f>
        <v>65197896</v>
      </c>
    </row>
    <row r="15" customFormat="false" ht="13.2" hidden="false" customHeight="true" outlineLevel="0" collapsed="false">
      <c r="A15" s="90" t="s">
        <v>185</v>
      </c>
      <c r="B15" s="90"/>
      <c r="C15" s="90"/>
      <c r="D15" s="90"/>
      <c r="E15" s="90"/>
      <c r="F15" s="90"/>
      <c r="G15" s="84" t="n">
        <v>132</v>
      </c>
      <c r="H15" s="85"/>
      <c r="I15" s="85"/>
      <c r="J15" s="85"/>
      <c r="K15" s="85"/>
    </row>
    <row r="16" customFormat="false" ht="13.2" hidden="false" customHeight="true" outlineLevel="0" collapsed="false">
      <c r="A16" s="102" t="s">
        <v>186</v>
      </c>
      <c r="B16" s="102"/>
      <c r="C16" s="102"/>
      <c r="D16" s="102"/>
      <c r="E16" s="102"/>
      <c r="F16" s="102"/>
      <c r="G16" s="100" t="n">
        <v>133</v>
      </c>
      <c r="H16" s="101" t="n">
        <f aca="false">SUM(H17:H19)</f>
        <v>34835961</v>
      </c>
      <c r="I16" s="101" t="n">
        <f aca="false">SUM(I17:I19)</f>
        <v>26093818</v>
      </c>
      <c r="J16" s="101" t="n">
        <f aca="false">SUM(J17:J19)</f>
        <v>35976086</v>
      </c>
      <c r="K16" s="101" t="n">
        <f aca="false">SUM(K17:K19)</f>
        <v>28026219</v>
      </c>
    </row>
    <row r="17" customFormat="false" ht="13.2" hidden="false" customHeight="true" outlineLevel="0" collapsed="false">
      <c r="A17" s="103" t="s">
        <v>187</v>
      </c>
      <c r="B17" s="103"/>
      <c r="C17" s="103"/>
      <c r="D17" s="103"/>
      <c r="E17" s="103"/>
      <c r="F17" s="103"/>
      <c r="G17" s="84" t="n">
        <v>134</v>
      </c>
      <c r="H17" s="85" t="n">
        <v>26567696</v>
      </c>
      <c r="I17" s="85" t="n">
        <v>20048769</v>
      </c>
      <c r="J17" s="85" t="n">
        <v>18613720</v>
      </c>
      <c r="K17" s="85" t="n">
        <v>14359854</v>
      </c>
    </row>
    <row r="18" customFormat="false" ht="13.2" hidden="false" customHeight="true" outlineLevel="0" collapsed="false">
      <c r="A18" s="103" t="s">
        <v>188</v>
      </c>
      <c r="B18" s="103"/>
      <c r="C18" s="103"/>
      <c r="D18" s="103"/>
      <c r="E18" s="103"/>
      <c r="F18" s="103"/>
      <c r="G18" s="84" t="n">
        <v>135</v>
      </c>
      <c r="H18" s="85"/>
      <c r="I18" s="85"/>
      <c r="J18" s="85"/>
      <c r="K18" s="85"/>
    </row>
    <row r="19" customFormat="false" ht="13.2" hidden="false" customHeight="true" outlineLevel="0" collapsed="false">
      <c r="A19" s="103" t="s">
        <v>189</v>
      </c>
      <c r="B19" s="103"/>
      <c r="C19" s="103"/>
      <c r="D19" s="103"/>
      <c r="E19" s="103"/>
      <c r="F19" s="103"/>
      <c r="G19" s="84" t="n">
        <v>136</v>
      </c>
      <c r="H19" s="85" t="n">
        <v>8268265</v>
      </c>
      <c r="I19" s="85" t="n">
        <v>6045049</v>
      </c>
      <c r="J19" s="85" t="n">
        <v>17362366</v>
      </c>
      <c r="K19" s="85" t="n">
        <v>13666365</v>
      </c>
    </row>
    <row r="20" customFormat="false" ht="13.2" hidden="false" customHeight="true" outlineLevel="0" collapsed="false">
      <c r="A20" s="102" t="s">
        <v>190</v>
      </c>
      <c r="B20" s="102"/>
      <c r="C20" s="102"/>
      <c r="D20" s="102"/>
      <c r="E20" s="102"/>
      <c r="F20" s="102"/>
      <c r="G20" s="100" t="n">
        <v>137</v>
      </c>
      <c r="H20" s="101" t="n">
        <f aca="false">SUM(H21:H23)</f>
        <v>23876978</v>
      </c>
      <c r="I20" s="101" t="n">
        <f aca="false">SUM(I21:I23)</f>
        <v>16064235</v>
      </c>
      <c r="J20" s="101" t="n">
        <f aca="false">SUM(J21:J23)</f>
        <v>26174143</v>
      </c>
      <c r="K20" s="101" t="n">
        <f aca="false">SUM(K21:K23)</f>
        <v>17348842</v>
      </c>
    </row>
    <row r="21" customFormat="false" ht="13.2" hidden="false" customHeight="true" outlineLevel="0" collapsed="false">
      <c r="A21" s="103" t="s">
        <v>191</v>
      </c>
      <c r="B21" s="103"/>
      <c r="C21" s="103"/>
      <c r="D21" s="103"/>
      <c r="E21" s="103"/>
      <c r="F21" s="103"/>
      <c r="G21" s="84" t="n">
        <v>138</v>
      </c>
      <c r="H21" s="85" t="n">
        <v>14857163</v>
      </c>
      <c r="I21" s="85" t="n">
        <v>10001703</v>
      </c>
      <c r="J21" s="85" t="n">
        <v>16252029</v>
      </c>
      <c r="K21" s="85" t="n">
        <v>10819723</v>
      </c>
    </row>
    <row r="22" customFormat="false" ht="13.2" hidden="false" customHeight="true" outlineLevel="0" collapsed="false">
      <c r="A22" s="103" t="s">
        <v>192</v>
      </c>
      <c r="B22" s="103"/>
      <c r="C22" s="103"/>
      <c r="D22" s="103"/>
      <c r="E22" s="103"/>
      <c r="F22" s="103"/>
      <c r="G22" s="84" t="n">
        <v>139</v>
      </c>
      <c r="H22" s="85" t="n">
        <v>5585194</v>
      </c>
      <c r="I22" s="85" t="n">
        <v>3768029</v>
      </c>
      <c r="J22" s="85" t="n">
        <v>6367860</v>
      </c>
      <c r="K22" s="85" t="n">
        <v>4150344</v>
      </c>
    </row>
    <row r="23" customFormat="false" ht="13.2" hidden="false" customHeight="true" outlineLevel="0" collapsed="false">
      <c r="A23" s="103" t="s">
        <v>193</v>
      </c>
      <c r="B23" s="103"/>
      <c r="C23" s="103"/>
      <c r="D23" s="103"/>
      <c r="E23" s="103"/>
      <c r="F23" s="103"/>
      <c r="G23" s="84" t="n">
        <v>140</v>
      </c>
      <c r="H23" s="85" t="n">
        <v>3434621</v>
      </c>
      <c r="I23" s="85" t="n">
        <v>2294503</v>
      </c>
      <c r="J23" s="85" t="n">
        <v>3554254</v>
      </c>
      <c r="K23" s="85" t="n">
        <v>2378775</v>
      </c>
    </row>
    <row r="24" customFormat="false" ht="13.2" hidden="false" customHeight="true" outlineLevel="0" collapsed="false">
      <c r="A24" s="90" t="s">
        <v>194</v>
      </c>
      <c r="B24" s="90"/>
      <c r="C24" s="90"/>
      <c r="D24" s="90"/>
      <c r="E24" s="90"/>
      <c r="F24" s="90"/>
      <c r="G24" s="84" t="n">
        <v>141</v>
      </c>
      <c r="H24" s="85" t="n">
        <v>18299245</v>
      </c>
      <c r="I24" s="85" t="n">
        <v>9156982</v>
      </c>
      <c r="J24" s="85" t="n">
        <v>28918199</v>
      </c>
      <c r="K24" s="85" t="n">
        <v>14565380</v>
      </c>
    </row>
    <row r="25" customFormat="false" ht="13.2" hidden="false" customHeight="true" outlineLevel="0" collapsed="false">
      <c r="A25" s="90" t="s">
        <v>195</v>
      </c>
      <c r="B25" s="90"/>
      <c r="C25" s="90"/>
      <c r="D25" s="90"/>
      <c r="E25" s="90"/>
      <c r="F25" s="90"/>
      <c r="G25" s="84" t="n">
        <v>142</v>
      </c>
      <c r="H25" s="85" t="n">
        <v>9701134</v>
      </c>
      <c r="I25" s="85" t="n">
        <v>5140949</v>
      </c>
      <c r="J25" s="85" t="n">
        <v>8213911</v>
      </c>
      <c r="K25" s="85" t="n">
        <v>5201005</v>
      </c>
    </row>
    <row r="26" customFormat="false" ht="13.2" hidden="false" customHeight="true" outlineLevel="0" collapsed="false">
      <c r="A26" s="102" t="s">
        <v>196</v>
      </c>
      <c r="B26" s="102"/>
      <c r="C26" s="102"/>
      <c r="D26" s="102"/>
      <c r="E26" s="102"/>
      <c r="F26" s="102"/>
      <c r="G26" s="100" t="n">
        <v>143</v>
      </c>
      <c r="H26" s="101" t="n">
        <f aca="false">H27+H28</f>
        <v>0</v>
      </c>
      <c r="I26" s="101" t="n">
        <f aca="false">I27+I28</f>
        <v>0</v>
      </c>
      <c r="J26" s="101" t="n">
        <f aca="false">J27+J28</f>
        <v>0</v>
      </c>
      <c r="K26" s="101" t="n">
        <f aca="false">K27+K28</f>
        <v>0</v>
      </c>
    </row>
    <row r="27" customFormat="false" ht="13.2" hidden="false" customHeight="true" outlineLevel="0" collapsed="false">
      <c r="A27" s="103" t="s">
        <v>197</v>
      </c>
      <c r="B27" s="103"/>
      <c r="C27" s="103"/>
      <c r="D27" s="103"/>
      <c r="E27" s="103"/>
      <c r="F27" s="103"/>
      <c r="G27" s="84" t="n">
        <v>144</v>
      </c>
      <c r="H27" s="85"/>
      <c r="I27" s="85"/>
      <c r="J27" s="85"/>
      <c r="K27" s="85"/>
    </row>
    <row r="28" customFormat="false" ht="13.2" hidden="false" customHeight="true" outlineLevel="0" collapsed="false">
      <c r="A28" s="103" t="s">
        <v>198</v>
      </c>
      <c r="B28" s="103"/>
      <c r="C28" s="103"/>
      <c r="D28" s="103"/>
      <c r="E28" s="103"/>
      <c r="F28" s="103"/>
      <c r="G28" s="84" t="n">
        <v>145</v>
      </c>
      <c r="H28" s="85"/>
      <c r="I28" s="85"/>
      <c r="J28" s="85"/>
      <c r="K28" s="85"/>
    </row>
    <row r="29" customFormat="false" ht="13.2" hidden="false" customHeight="true" outlineLevel="0" collapsed="false">
      <c r="A29" s="102" t="s">
        <v>199</v>
      </c>
      <c r="B29" s="102"/>
      <c r="C29" s="102"/>
      <c r="D29" s="102"/>
      <c r="E29" s="102"/>
      <c r="F29" s="102"/>
      <c r="G29" s="100" t="n">
        <v>146</v>
      </c>
      <c r="H29" s="101" t="n">
        <f aca="false">SUM(H30:H35)</f>
        <v>0</v>
      </c>
      <c r="I29" s="101" t="n">
        <f aca="false">SUM(I30:I35)</f>
        <v>0</v>
      </c>
      <c r="J29" s="101" t="n">
        <f aca="false">SUM(J30:J35)</f>
        <v>0</v>
      </c>
      <c r="K29" s="101" t="n">
        <f aca="false">SUM(K30:K35)</f>
        <v>0</v>
      </c>
    </row>
    <row r="30" customFormat="false" ht="13.2" hidden="false" customHeight="true" outlineLevel="0" collapsed="false">
      <c r="A30" s="103" t="s">
        <v>200</v>
      </c>
      <c r="B30" s="103"/>
      <c r="C30" s="103"/>
      <c r="D30" s="103"/>
      <c r="E30" s="103"/>
      <c r="F30" s="103"/>
      <c r="G30" s="84" t="n">
        <v>147</v>
      </c>
      <c r="H30" s="85"/>
      <c r="I30" s="85"/>
      <c r="J30" s="85"/>
      <c r="K30" s="85"/>
    </row>
    <row r="31" customFormat="false" ht="13.2" hidden="false" customHeight="true" outlineLevel="0" collapsed="false">
      <c r="A31" s="103" t="s">
        <v>201</v>
      </c>
      <c r="B31" s="103"/>
      <c r="C31" s="103"/>
      <c r="D31" s="103"/>
      <c r="E31" s="103"/>
      <c r="F31" s="103"/>
      <c r="G31" s="84" t="n">
        <v>148</v>
      </c>
      <c r="H31" s="85"/>
      <c r="I31" s="85"/>
      <c r="J31" s="85"/>
      <c r="K31" s="85"/>
    </row>
    <row r="32" customFormat="false" ht="13.2" hidden="false" customHeight="true" outlineLevel="0" collapsed="false">
      <c r="A32" s="103" t="s">
        <v>202</v>
      </c>
      <c r="B32" s="103"/>
      <c r="C32" s="103"/>
      <c r="D32" s="103"/>
      <c r="E32" s="103"/>
      <c r="F32" s="103"/>
      <c r="G32" s="84" t="n">
        <v>149</v>
      </c>
      <c r="H32" s="85"/>
      <c r="I32" s="85"/>
      <c r="J32" s="85"/>
      <c r="K32" s="85"/>
    </row>
    <row r="33" customFormat="false" ht="13.2" hidden="false" customHeight="true" outlineLevel="0" collapsed="false">
      <c r="A33" s="103" t="s">
        <v>203</v>
      </c>
      <c r="B33" s="103"/>
      <c r="C33" s="103"/>
      <c r="D33" s="103"/>
      <c r="E33" s="103"/>
      <c r="F33" s="103"/>
      <c r="G33" s="84" t="n">
        <v>150</v>
      </c>
      <c r="H33" s="85"/>
      <c r="I33" s="85"/>
      <c r="J33" s="85"/>
      <c r="K33" s="85"/>
    </row>
    <row r="34" customFormat="false" ht="13.2" hidden="false" customHeight="true" outlineLevel="0" collapsed="false">
      <c r="A34" s="103" t="s">
        <v>204</v>
      </c>
      <c r="B34" s="103"/>
      <c r="C34" s="103"/>
      <c r="D34" s="103"/>
      <c r="E34" s="103"/>
      <c r="F34" s="103"/>
      <c r="G34" s="84" t="n">
        <v>151</v>
      </c>
      <c r="H34" s="85"/>
      <c r="I34" s="85"/>
      <c r="J34" s="85"/>
      <c r="K34" s="85"/>
    </row>
    <row r="35" customFormat="false" ht="13.2" hidden="false" customHeight="true" outlineLevel="0" collapsed="false">
      <c r="A35" s="103" t="s">
        <v>205</v>
      </c>
      <c r="B35" s="103"/>
      <c r="C35" s="103"/>
      <c r="D35" s="103"/>
      <c r="E35" s="103"/>
      <c r="F35" s="103"/>
      <c r="G35" s="84" t="n">
        <v>152</v>
      </c>
      <c r="H35" s="85"/>
      <c r="I35" s="85"/>
      <c r="J35" s="85"/>
      <c r="K35" s="85"/>
    </row>
    <row r="36" customFormat="false" ht="13.2" hidden="false" customHeight="true" outlineLevel="0" collapsed="false">
      <c r="A36" s="90" t="s">
        <v>206</v>
      </c>
      <c r="B36" s="90"/>
      <c r="C36" s="90"/>
      <c r="D36" s="90"/>
      <c r="E36" s="90"/>
      <c r="F36" s="90"/>
      <c r="G36" s="84" t="n">
        <v>153</v>
      </c>
      <c r="H36" s="85" t="n">
        <v>37485</v>
      </c>
      <c r="I36" s="85" t="n">
        <v>16486</v>
      </c>
      <c r="J36" s="85" t="n">
        <v>56673</v>
      </c>
      <c r="K36" s="85" t="n">
        <v>56450</v>
      </c>
    </row>
    <row r="37" customFormat="false" ht="13.2" hidden="false" customHeight="true" outlineLevel="0" collapsed="false">
      <c r="A37" s="99" t="s">
        <v>207</v>
      </c>
      <c r="B37" s="99"/>
      <c r="C37" s="99"/>
      <c r="D37" s="99"/>
      <c r="E37" s="99"/>
      <c r="F37" s="99"/>
      <c r="G37" s="100" t="n">
        <v>154</v>
      </c>
      <c r="H37" s="101" t="n">
        <f aca="false">SUM(H38:H47)</f>
        <v>614775</v>
      </c>
      <c r="I37" s="101" t="n">
        <f aca="false">SUM(I38:I47)</f>
        <v>518901</v>
      </c>
      <c r="J37" s="101" t="n">
        <f aca="false">SUM(J38:J47)</f>
        <v>4968470</v>
      </c>
      <c r="K37" s="101" t="n">
        <f aca="false">SUM(K38:K47)</f>
        <v>4745093</v>
      </c>
    </row>
    <row r="38" customFormat="false" ht="13.2" hidden="false" customHeight="true" outlineLevel="0" collapsed="false">
      <c r="A38" s="90" t="s">
        <v>208</v>
      </c>
      <c r="B38" s="90"/>
      <c r="C38" s="90"/>
      <c r="D38" s="90"/>
      <c r="E38" s="90"/>
      <c r="F38" s="90"/>
      <c r="G38" s="84" t="n">
        <v>155</v>
      </c>
      <c r="H38" s="85"/>
      <c r="I38" s="85"/>
      <c r="J38" s="85"/>
      <c r="K38" s="85"/>
    </row>
    <row r="39" customFormat="false" ht="25.2" hidden="false" customHeight="true" outlineLevel="0" collapsed="false">
      <c r="A39" s="90" t="s">
        <v>209</v>
      </c>
      <c r="B39" s="90"/>
      <c r="C39" s="90"/>
      <c r="D39" s="90"/>
      <c r="E39" s="90"/>
      <c r="F39" s="90"/>
      <c r="G39" s="84" t="n">
        <v>156</v>
      </c>
      <c r="H39" s="85"/>
      <c r="I39" s="85"/>
      <c r="J39" s="85"/>
      <c r="K39" s="85"/>
    </row>
    <row r="40" customFormat="false" ht="25.2" hidden="false" customHeight="true" outlineLevel="0" collapsed="false">
      <c r="A40" s="90" t="s">
        <v>210</v>
      </c>
      <c r="B40" s="90"/>
      <c r="C40" s="90"/>
      <c r="D40" s="90"/>
      <c r="E40" s="90"/>
      <c r="F40" s="90"/>
      <c r="G40" s="84" t="n">
        <v>157</v>
      </c>
      <c r="H40" s="85"/>
      <c r="I40" s="85"/>
      <c r="J40" s="85"/>
      <c r="K40" s="85"/>
    </row>
    <row r="41" customFormat="false" ht="25.2" hidden="false" customHeight="true" outlineLevel="0" collapsed="false">
      <c r="A41" s="90" t="s">
        <v>211</v>
      </c>
      <c r="B41" s="90"/>
      <c r="C41" s="90"/>
      <c r="D41" s="90"/>
      <c r="E41" s="90"/>
      <c r="F41" s="90"/>
      <c r="G41" s="84" t="n">
        <v>158</v>
      </c>
      <c r="H41" s="85" t="n">
        <v>30657</v>
      </c>
      <c r="I41" s="85" t="n">
        <v>23091</v>
      </c>
      <c r="J41" s="85" t="n">
        <v>172726</v>
      </c>
      <c r="K41" s="85" t="n">
        <v>91412</v>
      </c>
    </row>
    <row r="42" customFormat="false" ht="25.2" hidden="false" customHeight="true" outlineLevel="0" collapsed="false">
      <c r="A42" s="90" t="s">
        <v>212</v>
      </c>
      <c r="B42" s="90"/>
      <c r="C42" s="90"/>
      <c r="D42" s="90"/>
      <c r="E42" s="90"/>
      <c r="F42" s="90"/>
      <c r="G42" s="84" t="n">
        <v>159</v>
      </c>
      <c r="H42" s="85"/>
      <c r="I42" s="85"/>
      <c r="J42" s="85"/>
      <c r="K42" s="85"/>
    </row>
    <row r="43" customFormat="false" ht="13.2" hidden="false" customHeight="true" outlineLevel="0" collapsed="false">
      <c r="A43" s="90" t="s">
        <v>213</v>
      </c>
      <c r="B43" s="90"/>
      <c r="C43" s="90"/>
      <c r="D43" s="90"/>
      <c r="E43" s="90"/>
      <c r="F43" s="90"/>
      <c r="G43" s="84" t="n">
        <v>160</v>
      </c>
      <c r="H43" s="85"/>
      <c r="I43" s="85"/>
      <c r="J43" s="85"/>
      <c r="K43" s="85"/>
    </row>
    <row r="44" customFormat="false" ht="13.2" hidden="false" customHeight="true" outlineLevel="0" collapsed="false">
      <c r="A44" s="90" t="s">
        <v>214</v>
      </c>
      <c r="B44" s="90"/>
      <c r="C44" s="90"/>
      <c r="D44" s="90"/>
      <c r="E44" s="90"/>
      <c r="F44" s="90"/>
      <c r="G44" s="84" t="n">
        <v>161</v>
      </c>
      <c r="H44" s="85" t="n">
        <v>584118</v>
      </c>
      <c r="I44" s="85" t="n">
        <v>495810</v>
      </c>
      <c r="J44" s="85" t="n">
        <v>4763303</v>
      </c>
      <c r="K44" s="85" t="n">
        <v>4629768</v>
      </c>
    </row>
    <row r="45" customFormat="false" ht="13.2" hidden="false" customHeight="true" outlineLevel="0" collapsed="false">
      <c r="A45" s="90" t="s">
        <v>215</v>
      </c>
      <c r="B45" s="90"/>
      <c r="C45" s="90"/>
      <c r="D45" s="90"/>
      <c r="E45" s="90"/>
      <c r="F45" s="90"/>
      <c r="G45" s="84" t="n">
        <v>162</v>
      </c>
      <c r="H45" s="85"/>
      <c r="I45" s="85"/>
      <c r="J45" s="85" t="n">
        <v>32441</v>
      </c>
      <c r="K45" s="85" t="n">
        <v>23913</v>
      </c>
    </row>
    <row r="46" customFormat="false" ht="13.2" hidden="false" customHeight="true" outlineLevel="0" collapsed="false">
      <c r="A46" s="90" t="s">
        <v>216</v>
      </c>
      <c r="B46" s="90"/>
      <c r="C46" s="90"/>
      <c r="D46" s="90"/>
      <c r="E46" s="90"/>
      <c r="F46" s="90"/>
      <c r="G46" s="84" t="n">
        <v>163</v>
      </c>
      <c r="H46" s="85"/>
      <c r="I46" s="85"/>
      <c r="J46" s="85"/>
      <c r="K46" s="85"/>
    </row>
    <row r="47" customFormat="false" ht="13.2" hidden="false" customHeight="true" outlineLevel="0" collapsed="false">
      <c r="A47" s="90" t="s">
        <v>217</v>
      </c>
      <c r="B47" s="90"/>
      <c r="C47" s="90"/>
      <c r="D47" s="90"/>
      <c r="E47" s="90"/>
      <c r="F47" s="90"/>
      <c r="G47" s="84" t="n">
        <v>164</v>
      </c>
      <c r="H47" s="85"/>
      <c r="I47" s="85"/>
      <c r="J47" s="85"/>
      <c r="K47" s="85"/>
    </row>
    <row r="48" customFormat="false" ht="13.2" hidden="false" customHeight="true" outlineLevel="0" collapsed="false">
      <c r="A48" s="99" t="s">
        <v>218</v>
      </c>
      <c r="B48" s="99"/>
      <c r="C48" s="99"/>
      <c r="D48" s="99"/>
      <c r="E48" s="99"/>
      <c r="F48" s="99"/>
      <c r="G48" s="100" t="n">
        <v>165</v>
      </c>
      <c r="H48" s="101" t="n">
        <f aca="false">SUM(H49:H55)</f>
        <v>1350769</v>
      </c>
      <c r="I48" s="101" t="n">
        <f aca="false">SUM(I49:I55)</f>
        <v>1277437</v>
      </c>
      <c r="J48" s="101" t="n">
        <f aca="false">SUM(J49:J55)</f>
        <v>479595</v>
      </c>
      <c r="K48" s="101" t="n">
        <f aca="false">SUM(K49:K55)</f>
        <v>473222</v>
      </c>
    </row>
    <row r="49" customFormat="false" ht="25.2" hidden="false" customHeight="true" outlineLevel="0" collapsed="false">
      <c r="A49" s="90" t="s">
        <v>219</v>
      </c>
      <c r="B49" s="90"/>
      <c r="C49" s="90"/>
      <c r="D49" s="90"/>
      <c r="E49" s="90"/>
      <c r="F49" s="90"/>
      <c r="G49" s="84" t="n">
        <v>166</v>
      </c>
      <c r="H49" s="85"/>
      <c r="I49" s="85"/>
      <c r="J49" s="85"/>
      <c r="K49" s="85"/>
    </row>
    <row r="50" customFormat="false" ht="13.2" hidden="false" customHeight="true" outlineLevel="0" collapsed="false">
      <c r="A50" s="104" t="s">
        <v>220</v>
      </c>
      <c r="B50" s="104"/>
      <c r="C50" s="104"/>
      <c r="D50" s="104"/>
      <c r="E50" s="104"/>
      <c r="F50" s="104"/>
      <c r="G50" s="84" t="n">
        <v>167</v>
      </c>
      <c r="H50" s="85"/>
      <c r="I50" s="85"/>
      <c r="J50" s="85"/>
      <c r="K50" s="85"/>
    </row>
    <row r="51" customFormat="false" ht="13.2" hidden="false" customHeight="true" outlineLevel="0" collapsed="false">
      <c r="A51" s="104" t="s">
        <v>221</v>
      </c>
      <c r="B51" s="104"/>
      <c r="C51" s="104"/>
      <c r="D51" s="104"/>
      <c r="E51" s="104"/>
      <c r="F51" s="104"/>
      <c r="G51" s="84" t="n">
        <v>168</v>
      </c>
      <c r="H51" s="85" t="n">
        <v>1350769</v>
      </c>
      <c r="I51" s="85" t="n">
        <v>1277437</v>
      </c>
      <c r="J51" s="85" t="n">
        <v>471425</v>
      </c>
      <c r="K51" s="85" t="n">
        <v>465052</v>
      </c>
    </row>
    <row r="52" customFormat="false" ht="13.2" hidden="false" customHeight="true" outlineLevel="0" collapsed="false">
      <c r="A52" s="104" t="s">
        <v>222</v>
      </c>
      <c r="B52" s="104"/>
      <c r="C52" s="104"/>
      <c r="D52" s="104"/>
      <c r="E52" s="104"/>
      <c r="F52" s="104"/>
      <c r="G52" s="84" t="n">
        <v>169</v>
      </c>
      <c r="H52" s="85"/>
      <c r="I52" s="85"/>
      <c r="J52" s="85"/>
      <c r="K52" s="85"/>
    </row>
    <row r="53" customFormat="false" ht="13.2" hidden="false" customHeight="true" outlineLevel="0" collapsed="false">
      <c r="A53" s="104" t="s">
        <v>223</v>
      </c>
      <c r="B53" s="104"/>
      <c r="C53" s="104"/>
      <c r="D53" s="104"/>
      <c r="E53" s="104"/>
      <c r="F53" s="104"/>
      <c r="G53" s="84" t="n">
        <v>170</v>
      </c>
      <c r="H53" s="85"/>
      <c r="I53" s="85"/>
      <c r="J53" s="85"/>
      <c r="K53" s="85"/>
    </row>
    <row r="54" customFormat="false" ht="13.2" hidden="false" customHeight="true" outlineLevel="0" collapsed="false">
      <c r="A54" s="104" t="s">
        <v>224</v>
      </c>
      <c r="B54" s="104"/>
      <c r="C54" s="104"/>
      <c r="D54" s="104"/>
      <c r="E54" s="104"/>
      <c r="F54" s="104"/>
      <c r="G54" s="84" t="n">
        <v>171</v>
      </c>
      <c r="H54" s="85"/>
      <c r="I54" s="85"/>
      <c r="J54" s="85"/>
      <c r="K54" s="85"/>
    </row>
    <row r="55" customFormat="false" ht="13.2" hidden="false" customHeight="true" outlineLevel="0" collapsed="false">
      <c r="A55" s="104" t="s">
        <v>225</v>
      </c>
      <c r="B55" s="104"/>
      <c r="C55" s="104"/>
      <c r="D55" s="104"/>
      <c r="E55" s="104"/>
      <c r="F55" s="104"/>
      <c r="G55" s="84" t="n">
        <v>172</v>
      </c>
      <c r="H55" s="85"/>
      <c r="I55" s="85"/>
      <c r="J55" s="85" t="n">
        <v>8170</v>
      </c>
      <c r="K55" s="85" t="n">
        <v>8170</v>
      </c>
    </row>
    <row r="56" customFormat="false" ht="22.2" hidden="false" customHeight="true" outlineLevel="0" collapsed="false">
      <c r="A56" s="105" t="s">
        <v>226</v>
      </c>
      <c r="B56" s="105"/>
      <c r="C56" s="105"/>
      <c r="D56" s="105"/>
      <c r="E56" s="105"/>
      <c r="F56" s="105"/>
      <c r="G56" s="84" t="n">
        <v>173</v>
      </c>
      <c r="H56" s="85"/>
      <c r="I56" s="85"/>
      <c r="J56" s="85"/>
      <c r="K56" s="85"/>
    </row>
    <row r="57" customFormat="false" ht="13.2" hidden="false" customHeight="true" outlineLevel="0" collapsed="false">
      <c r="A57" s="105" t="s">
        <v>227</v>
      </c>
      <c r="B57" s="105"/>
      <c r="C57" s="105"/>
      <c r="D57" s="105"/>
      <c r="E57" s="105"/>
      <c r="F57" s="105"/>
      <c r="G57" s="84" t="n">
        <v>174</v>
      </c>
      <c r="H57" s="85"/>
      <c r="I57" s="85"/>
      <c r="J57" s="85"/>
      <c r="K57" s="85"/>
    </row>
    <row r="58" customFormat="false" ht="24.6" hidden="false" customHeight="true" outlineLevel="0" collapsed="false">
      <c r="A58" s="105" t="s">
        <v>228</v>
      </c>
      <c r="B58" s="105"/>
      <c r="C58" s="105"/>
      <c r="D58" s="105"/>
      <c r="E58" s="105"/>
      <c r="F58" s="105"/>
      <c r="G58" s="84" t="n">
        <v>175</v>
      </c>
      <c r="H58" s="85"/>
      <c r="I58" s="85"/>
      <c r="J58" s="85"/>
      <c r="K58" s="85"/>
    </row>
    <row r="59" customFormat="false" ht="13.2" hidden="false" customHeight="true" outlineLevel="0" collapsed="false">
      <c r="A59" s="105" t="s">
        <v>229</v>
      </c>
      <c r="B59" s="105"/>
      <c r="C59" s="105"/>
      <c r="D59" s="105"/>
      <c r="E59" s="105"/>
      <c r="F59" s="105"/>
      <c r="G59" s="84" t="n">
        <v>176</v>
      </c>
      <c r="H59" s="85"/>
      <c r="I59" s="85"/>
      <c r="J59" s="85"/>
      <c r="K59" s="85"/>
    </row>
    <row r="60" customFormat="false" ht="13.2" hidden="false" customHeight="true" outlineLevel="0" collapsed="false">
      <c r="A60" s="99" t="s">
        <v>230</v>
      </c>
      <c r="B60" s="99"/>
      <c r="C60" s="99"/>
      <c r="D60" s="99"/>
      <c r="E60" s="99"/>
      <c r="F60" s="99"/>
      <c r="G60" s="100" t="n">
        <v>177</v>
      </c>
      <c r="H60" s="101" t="n">
        <f aca="false">H8+H37+H56+H57</f>
        <v>72947348</v>
      </c>
      <c r="I60" s="101" t="n">
        <f aca="false">I8+I37+I56+I57</f>
        <v>62189771</v>
      </c>
      <c r="J60" s="101" t="n">
        <f aca="false">J8+J37+J56+J57</f>
        <v>83565738</v>
      </c>
      <c r="K60" s="101" t="n">
        <f aca="false">K8+K37+K56+K57</f>
        <v>72792431</v>
      </c>
    </row>
    <row r="61" customFormat="false" ht="13.2" hidden="false" customHeight="true" outlineLevel="0" collapsed="false">
      <c r="A61" s="99" t="s">
        <v>231</v>
      </c>
      <c r="B61" s="99"/>
      <c r="C61" s="99"/>
      <c r="D61" s="99"/>
      <c r="E61" s="99"/>
      <c r="F61" s="99"/>
      <c r="G61" s="100" t="n">
        <v>178</v>
      </c>
      <c r="H61" s="101" t="n">
        <f aca="false">H14+H48+H58+H59</f>
        <v>88101572</v>
      </c>
      <c r="I61" s="101" t="n">
        <f aca="false">I14+I48+I58+I59</f>
        <v>57749907</v>
      </c>
      <c r="J61" s="101" t="n">
        <f aca="false">J14+J48+J58+J59</f>
        <v>99818607</v>
      </c>
      <c r="K61" s="101" t="n">
        <f aca="false">K14+K48+K58+K59</f>
        <v>65671118</v>
      </c>
    </row>
    <row r="62" customFormat="false" ht="13.2" hidden="false" customHeight="true" outlineLevel="0" collapsed="false">
      <c r="A62" s="99" t="s">
        <v>232</v>
      </c>
      <c r="B62" s="99"/>
      <c r="C62" s="99"/>
      <c r="D62" s="99"/>
      <c r="E62" s="99"/>
      <c r="F62" s="99"/>
      <c r="G62" s="100" t="n">
        <v>179</v>
      </c>
      <c r="H62" s="101" t="n">
        <f aca="false">H60-H61</f>
        <v>-15154224</v>
      </c>
      <c r="I62" s="101" t="n">
        <f aca="false">I60-I61</f>
        <v>4439864</v>
      </c>
      <c r="J62" s="101" t="n">
        <f aca="false">J60-J61</f>
        <v>-16252869</v>
      </c>
      <c r="K62" s="101" t="n">
        <f aca="false">K60-K61</f>
        <v>7121313</v>
      </c>
    </row>
    <row r="63" customFormat="false" ht="13.2" hidden="false" customHeight="true" outlineLevel="0" collapsed="false">
      <c r="A63" s="106" t="s">
        <v>233</v>
      </c>
      <c r="B63" s="106"/>
      <c r="C63" s="106"/>
      <c r="D63" s="106"/>
      <c r="E63" s="106"/>
      <c r="F63" s="106"/>
      <c r="G63" s="100" t="n">
        <v>180</v>
      </c>
      <c r="H63" s="101" t="n">
        <f aca="false">+IF((H60-H61)&gt;0,(H60-H61),0)</f>
        <v>0</v>
      </c>
      <c r="I63" s="101" t="n">
        <f aca="false">+IF((I60-I61)&gt;0,(I60-I61),0)</f>
        <v>4439864</v>
      </c>
      <c r="J63" s="101" t="n">
        <f aca="false">+IF((J60-J61)&gt;0,(J60-J61),0)</f>
        <v>0</v>
      </c>
      <c r="K63" s="101" t="n">
        <f aca="false">+IF((K60-K61)&gt;0,(K60-K61),0)</f>
        <v>7121313</v>
      </c>
    </row>
    <row r="64" customFormat="false" ht="13.2" hidden="false" customHeight="true" outlineLevel="0" collapsed="false">
      <c r="A64" s="106" t="s">
        <v>234</v>
      </c>
      <c r="B64" s="106"/>
      <c r="C64" s="106"/>
      <c r="D64" s="106"/>
      <c r="E64" s="106"/>
      <c r="F64" s="106"/>
      <c r="G64" s="100" t="n">
        <v>181</v>
      </c>
      <c r="H64" s="101" t="n">
        <f aca="false">+IF((H60-H61)&lt;0,(H60-H61),0)</f>
        <v>-15154224</v>
      </c>
      <c r="I64" s="101" t="n">
        <f aca="false">+IF((I60-I61)&lt;0,(I60-I61),0)</f>
        <v>0</v>
      </c>
      <c r="J64" s="101" t="n">
        <f aca="false">+IF((J60-J61)&lt;0,(J60-J61),0)</f>
        <v>-16252869</v>
      </c>
      <c r="K64" s="101" t="n">
        <f aca="false">+IF((K60-K61)&lt;0,(K60-K61),0)</f>
        <v>0</v>
      </c>
    </row>
    <row r="65" customFormat="false" ht="13.2" hidden="false" customHeight="true" outlineLevel="0" collapsed="false">
      <c r="A65" s="105" t="s">
        <v>235</v>
      </c>
      <c r="B65" s="105"/>
      <c r="C65" s="105"/>
      <c r="D65" s="105"/>
      <c r="E65" s="105"/>
      <c r="F65" s="105"/>
      <c r="G65" s="84" t="n">
        <v>182</v>
      </c>
      <c r="H65" s="85"/>
      <c r="I65" s="85"/>
      <c r="J65" s="85"/>
      <c r="K65" s="85"/>
    </row>
    <row r="66" customFormat="false" ht="13.2" hidden="false" customHeight="true" outlineLevel="0" collapsed="false">
      <c r="A66" s="99" t="s">
        <v>236</v>
      </c>
      <c r="B66" s="99"/>
      <c r="C66" s="99"/>
      <c r="D66" s="99"/>
      <c r="E66" s="99"/>
      <c r="F66" s="99"/>
      <c r="G66" s="100" t="n">
        <v>183</v>
      </c>
      <c r="H66" s="101" t="n">
        <f aca="false">H62-H65</f>
        <v>-15154224</v>
      </c>
      <c r="I66" s="101" t="n">
        <f aca="false">I62-I65</f>
        <v>4439864</v>
      </c>
      <c r="J66" s="101" t="n">
        <f aca="false">J62-J65</f>
        <v>-16252869</v>
      </c>
      <c r="K66" s="101" t="n">
        <f aca="false">K62-K65</f>
        <v>7121313</v>
      </c>
    </row>
    <row r="67" customFormat="false" ht="13.2" hidden="false" customHeight="true" outlineLevel="0" collapsed="false">
      <c r="A67" s="106" t="s">
        <v>237</v>
      </c>
      <c r="B67" s="106"/>
      <c r="C67" s="106"/>
      <c r="D67" s="106"/>
      <c r="E67" s="106"/>
      <c r="F67" s="106"/>
      <c r="G67" s="100" t="n">
        <v>184</v>
      </c>
      <c r="H67" s="101" t="n">
        <f aca="false">+IF((H62-H65)&gt;0,(H62-H65),0)</f>
        <v>0</v>
      </c>
      <c r="I67" s="101" t="n">
        <f aca="false">+IF((I62-I65)&gt;0,(I62-I65),0)</f>
        <v>4439864</v>
      </c>
      <c r="J67" s="101" t="n">
        <f aca="false">+IF((J62-J65)&gt;0,(J62-J65),0)</f>
        <v>0</v>
      </c>
      <c r="K67" s="101" t="n">
        <f aca="false">+IF((K62-K65)&gt;0,(K62-K65),0)</f>
        <v>7121313</v>
      </c>
    </row>
    <row r="68" customFormat="false" ht="13.2" hidden="false" customHeight="true" outlineLevel="0" collapsed="false">
      <c r="A68" s="106" t="s">
        <v>238</v>
      </c>
      <c r="B68" s="106"/>
      <c r="C68" s="106"/>
      <c r="D68" s="106"/>
      <c r="E68" s="106"/>
      <c r="F68" s="106"/>
      <c r="G68" s="100" t="n">
        <v>185</v>
      </c>
      <c r="H68" s="101" t="n">
        <f aca="false">+IF((H62-H65)&lt;0,(H62-H65),0)</f>
        <v>-15154224</v>
      </c>
      <c r="I68" s="101" t="n">
        <f aca="false">+IF((I62-I65)&lt;0,(I62-I65),0)</f>
        <v>0</v>
      </c>
      <c r="J68" s="101" t="n">
        <f aca="false">+IF((J62-J65)&lt;0,(J62-J65),0)</f>
        <v>-16252869</v>
      </c>
      <c r="K68" s="101" t="n">
        <f aca="false">+IF((K62-K65)&lt;0,(K62-K65),0)</f>
        <v>0</v>
      </c>
    </row>
    <row r="69" customFormat="false" ht="13.2" hidden="false" customHeight="true" outlineLevel="0" collapsed="false">
      <c r="A69" s="91" t="s">
        <v>239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</row>
    <row r="70" customFormat="false" ht="22.2" hidden="false" customHeight="true" outlineLevel="0" collapsed="false">
      <c r="A70" s="99" t="s">
        <v>240</v>
      </c>
      <c r="B70" s="99"/>
      <c r="C70" s="99"/>
      <c r="D70" s="99"/>
      <c r="E70" s="99"/>
      <c r="F70" s="99"/>
      <c r="G70" s="100" t="n">
        <v>186</v>
      </c>
      <c r="H70" s="101" t="n">
        <f aca="false">H71-H72</f>
        <v>0</v>
      </c>
      <c r="I70" s="101" t="n">
        <f aca="false">I71-I72</f>
        <v>0</v>
      </c>
      <c r="J70" s="101" t="n">
        <f aca="false">J71-J72</f>
        <v>0</v>
      </c>
      <c r="K70" s="101" t="n">
        <f aca="false">K71-K72</f>
        <v>0</v>
      </c>
    </row>
    <row r="71" customFormat="false" ht="13.2" hidden="false" customHeight="true" outlineLevel="0" collapsed="false">
      <c r="A71" s="104" t="s">
        <v>241</v>
      </c>
      <c r="B71" s="104"/>
      <c r="C71" s="104"/>
      <c r="D71" s="104"/>
      <c r="E71" s="104"/>
      <c r="F71" s="104"/>
      <c r="G71" s="84" t="n">
        <v>187</v>
      </c>
      <c r="H71" s="85"/>
      <c r="I71" s="85"/>
      <c r="J71" s="85"/>
      <c r="K71" s="85"/>
    </row>
    <row r="72" customFormat="false" ht="13.2" hidden="false" customHeight="true" outlineLevel="0" collapsed="false">
      <c r="A72" s="104" t="s">
        <v>242</v>
      </c>
      <c r="B72" s="104"/>
      <c r="C72" s="104"/>
      <c r="D72" s="104"/>
      <c r="E72" s="104"/>
      <c r="F72" s="104"/>
      <c r="G72" s="84" t="n">
        <v>188</v>
      </c>
      <c r="H72" s="85"/>
      <c r="I72" s="85"/>
      <c r="J72" s="85"/>
      <c r="K72" s="85"/>
    </row>
    <row r="73" customFormat="false" ht="13.2" hidden="false" customHeight="true" outlineLevel="0" collapsed="false">
      <c r="A73" s="105" t="s">
        <v>243</v>
      </c>
      <c r="B73" s="105"/>
      <c r="C73" s="105"/>
      <c r="D73" s="105"/>
      <c r="E73" s="105"/>
      <c r="F73" s="105"/>
      <c r="G73" s="84" t="n">
        <v>189</v>
      </c>
      <c r="H73" s="85"/>
      <c r="I73" s="85"/>
      <c r="J73" s="85"/>
      <c r="K73" s="85"/>
    </row>
    <row r="74" customFormat="false" ht="13.2" hidden="false" customHeight="true" outlineLevel="0" collapsed="false">
      <c r="A74" s="106" t="s">
        <v>244</v>
      </c>
      <c r="B74" s="106"/>
      <c r="C74" s="106"/>
      <c r="D74" s="106"/>
      <c r="E74" s="106"/>
      <c r="F74" s="106"/>
      <c r="G74" s="100" t="n">
        <v>190</v>
      </c>
      <c r="H74" s="107"/>
      <c r="I74" s="107"/>
      <c r="J74" s="107"/>
      <c r="K74" s="107"/>
    </row>
    <row r="75" customFormat="false" ht="13.2" hidden="false" customHeight="true" outlineLevel="0" collapsed="false">
      <c r="A75" s="106" t="s">
        <v>245</v>
      </c>
      <c r="B75" s="106"/>
      <c r="C75" s="106"/>
      <c r="D75" s="106"/>
      <c r="E75" s="106"/>
      <c r="F75" s="106"/>
      <c r="G75" s="100" t="n">
        <v>191</v>
      </c>
      <c r="H75" s="107"/>
      <c r="I75" s="107"/>
      <c r="J75" s="107"/>
      <c r="K75" s="107"/>
    </row>
    <row r="76" customFormat="false" ht="13.2" hidden="false" customHeight="true" outlineLevel="0" collapsed="false">
      <c r="A76" s="91" t="s">
        <v>246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</row>
    <row r="77" customFormat="false" ht="13.2" hidden="false" customHeight="true" outlineLevel="0" collapsed="false">
      <c r="A77" s="99" t="s">
        <v>247</v>
      </c>
      <c r="B77" s="99"/>
      <c r="C77" s="99"/>
      <c r="D77" s="99"/>
      <c r="E77" s="99"/>
      <c r="F77" s="99"/>
      <c r="G77" s="100" t="n">
        <v>192</v>
      </c>
      <c r="H77" s="107"/>
      <c r="I77" s="107"/>
      <c r="J77" s="107"/>
      <c r="K77" s="107"/>
    </row>
    <row r="78" customFormat="false" ht="13.2" hidden="false" customHeight="true" outlineLevel="0" collapsed="false">
      <c r="A78" s="104" t="s">
        <v>248</v>
      </c>
      <c r="B78" s="104"/>
      <c r="C78" s="104"/>
      <c r="D78" s="104"/>
      <c r="E78" s="104"/>
      <c r="F78" s="104"/>
      <c r="G78" s="84" t="n">
        <v>193</v>
      </c>
      <c r="H78" s="108"/>
      <c r="I78" s="108"/>
      <c r="J78" s="108"/>
      <c r="K78" s="108"/>
    </row>
    <row r="79" customFormat="false" ht="13.2" hidden="false" customHeight="true" outlineLevel="0" collapsed="false">
      <c r="A79" s="104" t="s">
        <v>249</v>
      </c>
      <c r="B79" s="104"/>
      <c r="C79" s="104"/>
      <c r="D79" s="104"/>
      <c r="E79" s="104"/>
      <c r="F79" s="104"/>
      <c r="G79" s="84" t="n">
        <v>194</v>
      </c>
      <c r="H79" s="108"/>
      <c r="I79" s="108"/>
      <c r="J79" s="108"/>
      <c r="K79" s="108"/>
    </row>
    <row r="80" customFormat="false" ht="13.2" hidden="false" customHeight="true" outlineLevel="0" collapsed="false">
      <c r="A80" s="99" t="s">
        <v>250</v>
      </c>
      <c r="B80" s="99"/>
      <c r="C80" s="99"/>
      <c r="D80" s="99"/>
      <c r="E80" s="99"/>
      <c r="F80" s="99"/>
      <c r="G80" s="100" t="n">
        <v>195</v>
      </c>
      <c r="H80" s="107"/>
      <c r="I80" s="107"/>
      <c r="J80" s="107"/>
      <c r="K80" s="107"/>
    </row>
    <row r="81" customFormat="false" ht="13.2" hidden="false" customHeight="true" outlineLevel="0" collapsed="false">
      <c r="A81" s="99" t="s">
        <v>251</v>
      </c>
      <c r="B81" s="99"/>
      <c r="C81" s="99"/>
      <c r="D81" s="99"/>
      <c r="E81" s="99"/>
      <c r="F81" s="99"/>
      <c r="G81" s="100" t="n">
        <v>196</v>
      </c>
      <c r="H81" s="107"/>
      <c r="I81" s="107"/>
      <c r="J81" s="107"/>
      <c r="K81" s="107"/>
    </row>
    <row r="82" customFormat="false" ht="13.2" hidden="false" customHeight="true" outlineLevel="0" collapsed="false">
      <c r="A82" s="106" t="s">
        <v>252</v>
      </c>
      <c r="B82" s="106"/>
      <c r="C82" s="106"/>
      <c r="D82" s="106"/>
      <c r="E82" s="106"/>
      <c r="F82" s="106"/>
      <c r="G82" s="100" t="n">
        <v>197</v>
      </c>
      <c r="H82" s="107"/>
      <c r="I82" s="107"/>
      <c r="J82" s="107"/>
      <c r="K82" s="107"/>
    </row>
    <row r="83" customFormat="false" ht="13.2" hidden="false" customHeight="true" outlineLevel="0" collapsed="false">
      <c r="A83" s="106" t="s">
        <v>253</v>
      </c>
      <c r="B83" s="106"/>
      <c r="C83" s="106"/>
      <c r="D83" s="106"/>
      <c r="E83" s="106"/>
      <c r="F83" s="106"/>
      <c r="G83" s="100" t="n">
        <v>198</v>
      </c>
      <c r="H83" s="107"/>
      <c r="I83" s="107"/>
      <c r="J83" s="107"/>
      <c r="K83" s="107"/>
    </row>
    <row r="84" customFormat="false" ht="13.2" hidden="false" customHeight="true" outlineLevel="0" collapsed="false">
      <c r="A84" s="91" t="s">
        <v>254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</row>
    <row r="85" customFormat="false" ht="13.2" hidden="false" customHeight="true" outlineLevel="0" collapsed="false">
      <c r="A85" s="109" t="s">
        <v>255</v>
      </c>
      <c r="B85" s="109"/>
      <c r="C85" s="109"/>
      <c r="D85" s="109"/>
      <c r="E85" s="109"/>
      <c r="F85" s="109"/>
      <c r="G85" s="100" t="n">
        <v>199</v>
      </c>
      <c r="H85" s="110" t="n">
        <f aca="false">H86+H87</f>
        <v>0</v>
      </c>
      <c r="I85" s="110" t="n">
        <f aca="false">I86+I87</f>
        <v>0</v>
      </c>
      <c r="J85" s="110" t="n">
        <f aca="false">J86+J87</f>
        <v>0</v>
      </c>
      <c r="K85" s="110" t="n">
        <f aca="false">K86+K87</f>
        <v>0</v>
      </c>
    </row>
    <row r="86" customFormat="false" ht="13.2" hidden="false" customHeight="true" outlineLevel="0" collapsed="false">
      <c r="A86" s="111" t="s">
        <v>256</v>
      </c>
      <c r="B86" s="111"/>
      <c r="C86" s="111"/>
      <c r="D86" s="111"/>
      <c r="E86" s="111"/>
      <c r="F86" s="111"/>
      <c r="G86" s="84" t="n">
        <v>200</v>
      </c>
      <c r="H86" s="112"/>
      <c r="I86" s="112"/>
      <c r="J86" s="112"/>
      <c r="K86" s="112"/>
    </row>
    <row r="87" customFormat="false" ht="13.2" hidden="false" customHeight="true" outlineLevel="0" collapsed="false">
      <c r="A87" s="111" t="s">
        <v>257</v>
      </c>
      <c r="B87" s="111"/>
      <c r="C87" s="111"/>
      <c r="D87" s="111"/>
      <c r="E87" s="111"/>
      <c r="F87" s="111"/>
      <c r="G87" s="84" t="n">
        <v>201</v>
      </c>
      <c r="H87" s="112"/>
      <c r="I87" s="112"/>
      <c r="J87" s="112"/>
      <c r="K87" s="112"/>
    </row>
    <row r="88" customFormat="false" ht="13.2" hidden="false" customHeight="true" outlineLevel="0" collapsed="false">
      <c r="A88" s="113" t="s">
        <v>258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</row>
    <row r="89" customFormat="false" ht="13.2" hidden="false" customHeight="true" outlineLevel="0" collapsed="false">
      <c r="A89" s="83" t="s">
        <v>259</v>
      </c>
      <c r="B89" s="83"/>
      <c r="C89" s="83"/>
      <c r="D89" s="83"/>
      <c r="E89" s="83"/>
      <c r="F89" s="83"/>
      <c r="G89" s="84" t="n">
        <v>202</v>
      </c>
      <c r="H89" s="112"/>
      <c r="I89" s="112"/>
      <c r="J89" s="112"/>
      <c r="K89" s="112"/>
    </row>
    <row r="90" customFormat="false" ht="24" hidden="false" customHeight="true" outlineLevel="0" collapsed="false">
      <c r="A90" s="114" t="s">
        <v>260</v>
      </c>
      <c r="B90" s="114"/>
      <c r="C90" s="114"/>
      <c r="D90" s="114"/>
      <c r="E90" s="114"/>
      <c r="F90" s="114"/>
      <c r="G90" s="100" t="n">
        <v>203</v>
      </c>
      <c r="H90" s="110" t="n">
        <f aca="false">SUM(H91:H98)</f>
        <v>0</v>
      </c>
      <c r="I90" s="110" t="n">
        <f aca="false">SUM(I91:I98)</f>
        <v>0</v>
      </c>
      <c r="J90" s="110" t="n">
        <f aca="false">SUM(J91:J98)</f>
        <v>0</v>
      </c>
      <c r="K90" s="110" t="n">
        <f aca="false">SUM(K91:K98)</f>
        <v>0</v>
      </c>
    </row>
    <row r="91" customFormat="false" ht="13.2" hidden="false" customHeight="true" outlineLevel="0" collapsed="false">
      <c r="A91" s="104" t="s">
        <v>261</v>
      </c>
      <c r="B91" s="104"/>
      <c r="C91" s="104"/>
      <c r="D91" s="104"/>
      <c r="E91" s="104"/>
      <c r="F91" s="104"/>
      <c r="G91" s="84" t="n">
        <v>204</v>
      </c>
      <c r="H91" s="112"/>
      <c r="I91" s="112"/>
      <c r="J91" s="112"/>
      <c r="K91" s="112"/>
    </row>
    <row r="92" customFormat="false" ht="22.2" hidden="false" customHeight="true" outlineLevel="0" collapsed="false">
      <c r="A92" s="104" t="s">
        <v>262</v>
      </c>
      <c r="B92" s="104"/>
      <c r="C92" s="104"/>
      <c r="D92" s="104"/>
      <c r="E92" s="104"/>
      <c r="F92" s="104"/>
      <c r="G92" s="84" t="n">
        <v>205</v>
      </c>
      <c r="H92" s="112"/>
      <c r="I92" s="112"/>
      <c r="J92" s="112"/>
      <c r="K92" s="112"/>
    </row>
    <row r="93" customFormat="false" ht="22.2" hidden="false" customHeight="true" outlineLevel="0" collapsed="false">
      <c r="A93" s="104" t="s">
        <v>263</v>
      </c>
      <c r="B93" s="104"/>
      <c r="C93" s="104"/>
      <c r="D93" s="104"/>
      <c r="E93" s="104"/>
      <c r="F93" s="104"/>
      <c r="G93" s="84" t="n">
        <v>206</v>
      </c>
      <c r="H93" s="112"/>
      <c r="I93" s="112"/>
      <c r="J93" s="112"/>
      <c r="K93" s="112"/>
    </row>
    <row r="94" customFormat="false" ht="22.2" hidden="false" customHeight="true" outlineLevel="0" collapsed="false">
      <c r="A94" s="104" t="s">
        <v>264</v>
      </c>
      <c r="B94" s="104"/>
      <c r="C94" s="104"/>
      <c r="D94" s="104"/>
      <c r="E94" s="104"/>
      <c r="F94" s="104"/>
      <c r="G94" s="84" t="n">
        <v>207</v>
      </c>
      <c r="H94" s="112"/>
      <c r="I94" s="112"/>
      <c r="J94" s="112"/>
      <c r="K94" s="112"/>
    </row>
    <row r="95" customFormat="false" ht="22.2" hidden="false" customHeight="true" outlineLevel="0" collapsed="false">
      <c r="A95" s="104" t="s">
        <v>265</v>
      </c>
      <c r="B95" s="104"/>
      <c r="C95" s="104"/>
      <c r="D95" s="104"/>
      <c r="E95" s="104"/>
      <c r="F95" s="104"/>
      <c r="G95" s="84" t="n">
        <v>208</v>
      </c>
      <c r="H95" s="112"/>
      <c r="I95" s="112"/>
      <c r="J95" s="112"/>
      <c r="K95" s="112"/>
    </row>
    <row r="96" customFormat="false" ht="22.2" hidden="false" customHeight="true" outlineLevel="0" collapsed="false">
      <c r="A96" s="104" t="s">
        <v>266</v>
      </c>
      <c r="B96" s="104"/>
      <c r="C96" s="104"/>
      <c r="D96" s="104"/>
      <c r="E96" s="104"/>
      <c r="F96" s="104"/>
      <c r="G96" s="84" t="n">
        <v>209</v>
      </c>
      <c r="H96" s="112"/>
      <c r="I96" s="112"/>
      <c r="J96" s="112"/>
      <c r="K96" s="112"/>
    </row>
    <row r="97" customFormat="false" ht="13.2" hidden="false" customHeight="true" outlineLevel="0" collapsed="false">
      <c r="A97" s="104" t="s">
        <v>267</v>
      </c>
      <c r="B97" s="104"/>
      <c r="C97" s="104"/>
      <c r="D97" s="104"/>
      <c r="E97" s="104"/>
      <c r="F97" s="104"/>
      <c r="G97" s="84" t="n">
        <v>210</v>
      </c>
      <c r="H97" s="112"/>
      <c r="I97" s="112"/>
      <c r="J97" s="112"/>
      <c r="K97" s="112"/>
    </row>
    <row r="98" customFormat="false" ht="13.2" hidden="false" customHeight="true" outlineLevel="0" collapsed="false">
      <c r="A98" s="104" t="s">
        <v>268</v>
      </c>
      <c r="B98" s="104"/>
      <c r="C98" s="104"/>
      <c r="D98" s="104"/>
      <c r="E98" s="104"/>
      <c r="F98" s="104"/>
      <c r="G98" s="84" t="n">
        <v>211</v>
      </c>
      <c r="H98" s="112"/>
      <c r="I98" s="112"/>
      <c r="J98" s="112"/>
      <c r="K98" s="112"/>
    </row>
    <row r="99" customFormat="false" ht="13.2" hidden="false" customHeight="true" outlineLevel="0" collapsed="false">
      <c r="A99" s="83" t="s">
        <v>269</v>
      </c>
      <c r="B99" s="83"/>
      <c r="C99" s="83"/>
      <c r="D99" s="83"/>
      <c r="E99" s="83"/>
      <c r="F99" s="83"/>
      <c r="G99" s="84" t="n">
        <v>212</v>
      </c>
      <c r="H99" s="112"/>
      <c r="I99" s="112"/>
      <c r="J99" s="112"/>
      <c r="K99" s="112"/>
    </row>
    <row r="100" customFormat="false" ht="22.95" hidden="false" customHeight="true" outlineLevel="0" collapsed="false">
      <c r="A100" s="114" t="s">
        <v>270</v>
      </c>
      <c r="B100" s="114"/>
      <c r="C100" s="114"/>
      <c r="D100" s="114"/>
      <c r="E100" s="114"/>
      <c r="F100" s="114"/>
      <c r="G100" s="100" t="n">
        <v>213</v>
      </c>
      <c r="H100" s="110" t="n">
        <f aca="false">H90-H99</f>
        <v>0</v>
      </c>
      <c r="I100" s="110" t="n">
        <f aca="false">I90-I99</f>
        <v>0</v>
      </c>
      <c r="J100" s="110" t="n">
        <f aca="false">J90-J99</f>
        <v>0</v>
      </c>
      <c r="K100" s="110" t="n">
        <f aca="false">K90-K99</f>
        <v>0</v>
      </c>
    </row>
    <row r="101" customFormat="false" ht="13.2" hidden="false" customHeight="true" outlineLevel="0" collapsed="false">
      <c r="A101" s="114" t="s">
        <v>271</v>
      </c>
      <c r="B101" s="114"/>
      <c r="C101" s="114"/>
      <c r="D101" s="114"/>
      <c r="E101" s="114"/>
      <c r="F101" s="114"/>
      <c r="G101" s="100" t="n">
        <v>214</v>
      </c>
      <c r="H101" s="110" t="n">
        <f aca="false">H89+H100</f>
        <v>0</v>
      </c>
      <c r="I101" s="110" t="n">
        <f aca="false">I89+I100</f>
        <v>0</v>
      </c>
      <c r="J101" s="110" t="n">
        <f aca="false">J89+J100</f>
        <v>0</v>
      </c>
      <c r="K101" s="110" t="n">
        <f aca="false">K89+K100</f>
        <v>0</v>
      </c>
    </row>
    <row r="102" customFormat="false" ht="13.2" hidden="false" customHeight="true" outlineLevel="0" collapsed="false">
      <c r="A102" s="91" t="s">
        <v>272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</row>
    <row r="103" customFormat="false" ht="13.2" hidden="false" customHeight="true" outlineLevel="0" collapsed="false">
      <c r="A103" s="109" t="s">
        <v>273</v>
      </c>
      <c r="B103" s="109"/>
      <c r="C103" s="109"/>
      <c r="D103" s="109"/>
      <c r="E103" s="109"/>
      <c r="F103" s="109"/>
      <c r="G103" s="100" t="n">
        <v>215</v>
      </c>
      <c r="H103" s="110" t="n">
        <f aca="false">H104+H105</f>
        <v>0</v>
      </c>
      <c r="I103" s="110" t="n">
        <f aca="false">I104+I105</f>
        <v>0</v>
      </c>
      <c r="J103" s="110" t="n">
        <f aca="false">J104+J105</f>
        <v>0</v>
      </c>
      <c r="K103" s="110" t="n">
        <f aca="false">K104+K105</f>
        <v>0</v>
      </c>
    </row>
    <row r="104" customFormat="false" ht="13.2" hidden="false" customHeight="true" outlineLevel="0" collapsed="false">
      <c r="A104" s="111" t="s">
        <v>274</v>
      </c>
      <c r="B104" s="111"/>
      <c r="C104" s="111"/>
      <c r="D104" s="111"/>
      <c r="E104" s="111"/>
      <c r="F104" s="111"/>
      <c r="G104" s="84" t="n">
        <v>216</v>
      </c>
      <c r="H104" s="112"/>
      <c r="I104" s="112"/>
      <c r="J104" s="112"/>
      <c r="K104" s="112"/>
    </row>
    <row r="105" customFormat="false" ht="13.2" hidden="false" customHeight="true" outlineLevel="0" collapsed="false">
      <c r="A105" s="111" t="s">
        <v>275</v>
      </c>
      <c r="B105" s="111"/>
      <c r="C105" s="111"/>
      <c r="D105" s="111"/>
      <c r="E105" s="111"/>
      <c r="F105" s="111"/>
      <c r="G105" s="84" t="n">
        <v>217</v>
      </c>
      <c r="H105" s="112"/>
      <c r="I105" s="112"/>
      <c r="J105" s="112"/>
      <c r="K105" s="112"/>
    </row>
  </sheetData>
  <sheetProtection sheet="true" objects="true" scenarios="true"/>
  <mergeCells count="107">
    <mergeCell ref="A1:I1"/>
    <mergeCell ref="A2:I2"/>
    <mergeCell ref="A3:K3"/>
    <mergeCell ref="A4:K4"/>
    <mergeCell ref="A5:F6"/>
    <mergeCell ref="G5:G6"/>
    <mergeCell ref="H5:I5"/>
    <mergeCell ref="J5:K5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K102"/>
    <mergeCell ref="A103:F103"/>
    <mergeCell ref="A104:F104"/>
    <mergeCell ref="A105:F105"/>
  </mergeCells>
  <dataValidations count="2">
    <dataValidation allowBlank="true" error="Dopušten je upis samo cjelobrojnih vrijednosti" errorTitle="Pogrešan upis" operator="notEqual" showDropDown="false" showErrorMessage="true" showInputMessage="true" sqref="H15:K15 H26:K35 H54:K54 H62:K62 H65:K66 H70:K70 H73:K73 H77:K77 H80:K81 H85:K87 H89:K101 H103:K105" type="whole">
      <formula1>999999999999</formula1>
      <formula2>0</formula2>
    </dataValidation>
    <dataValidation allowBlank="true" error="Dopušten je upis samo pozitivnih cjelobrojnih vrijednosti" errorTitle="Pogrešan upis" operator="greaterThanOrEqual" showDropDown="false" showErrorMessage="true" showInputMessage="true" sqref="H8:K14 H16:K25 H36:K53 H55:K61 H63:K64 H67:K68 H71:K72 H74:K75 H78:K79 H82:K83" type="whole">
      <formula1>0</formula1>
      <formula2>0</formula2>
    </dataValidation>
  </dataValidations>
  <printOptions headings="false" gridLines="false" gridLinesSet="true" horizontalCentered="false" verticalCentered="false"/>
  <pageMargins left="0.75" right="0.170138888888889" top="1" bottom="1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showFormulas="false" showGridLines="true" showRowColHeaders="true" showZeros="true" rightToLeft="false" tabSelected="false" showOutlineSymbols="true" defaultGridColor="true" view="pageBreakPreview" topLeftCell="A1" colorId="64" zoomScale="110" zoomScaleNormal="100" zoomScalePageLayoutView="110" workbookViewId="0">
      <selection pane="topLeft" activeCell="I56" activeCellId="0" sqref="I56"/>
    </sheetView>
  </sheetViews>
  <sheetFormatPr defaultRowHeight="13.2" zeroHeight="false" outlineLevelRow="0" outlineLevelCol="0"/>
  <cols>
    <col collapsed="false" customWidth="true" hidden="false" outlineLevel="0" max="7" min="1" style="0" width="9.13"/>
    <col collapsed="false" customWidth="true" hidden="false" outlineLevel="0" max="9" min="8" style="0" width="30.33"/>
    <col collapsed="false" customWidth="true" hidden="false" outlineLevel="0" max="1025" min="10" style="0" width="9.13"/>
  </cols>
  <sheetData>
    <row r="1" customFormat="false" ht="13.2" hidden="false" customHeight="true" outlineLevel="0" collapsed="false">
      <c r="A1" s="75" t="s">
        <v>276</v>
      </c>
      <c r="B1" s="75"/>
      <c r="C1" s="75"/>
      <c r="D1" s="75"/>
      <c r="E1" s="75"/>
      <c r="F1" s="75"/>
      <c r="G1" s="75"/>
      <c r="H1" s="75"/>
      <c r="I1" s="75"/>
    </row>
    <row r="2" customFormat="false" ht="13.2" hidden="false" customHeight="true" outlineLevel="0" collapsed="false">
      <c r="A2" s="76" t="s">
        <v>277</v>
      </c>
      <c r="B2" s="76"/>
      <c r="C2" s="76"/>
      <c r="D2" s="76"/>
      <c r="E2" s="76"/>
      <c r="F2" s="76"/>
      <c r="G2" s="76"/>
      <c r="H2" s="76"/>
      <c r="I2" s="76"/>
    </row>
    <row r="3" customFormat="false" ht="13.2" hidden="false" customHeight="true" outlineLevel="0" collapsed="false">
      <c r="A3" s="77" t="s">
        <v>56</v>
      </c>
      <c r="B3" s="77"/>
      <c r="C3" s="77"/>
      <c r="D3" s="77"/>
      <c r="E3" s="77"/>
      <c r="F3" s="77"/>
      <c r="G3" s="77"/>
      <c r="H3" s="77"/>
      <c r="I3" s="77"/>
    </row>
    <row r="4" customFormat="false" ht="13.2" hidden="false" customHeight="true" outlineLevel="0" collapsed="false">
      <c r="A4" s="115" t="s">
        <v>57</v>
      </c>
      <c r="B4" s="115"/>
      <c r="C4" s="115"/>
      <c r="D4" s="115"/>
      <c r="E4" s="115"/>
      <c r="F4" s="115"/>
      <c r="G4" s="115"/>
      <c r="H4" s="115"/>
      <c r="I4" s="115"/>
    </row>
    <row r="5" customFormat="false" ht="22.8" hidden="false" customHeight="true" outlineLevel="0" collapsed="false">
      <c r="A5" s="116" t="s">
        <v>58</v>
      </c>
      <c r="B5" s="116"/>
      <c r="C5" s="116"/>
      <c r="D5" s="116"/>
      <c r="E5" s="116"/>
      <c r="F5" s="116"/>
      <c r="G5" s="116" t="s">
        <v>173</v>
      </c>
      <c r="H5" s="117" t="s">
        <v>174</v>
      </c>
      <c r="I5" s="117" t="s">
        <v>175</v>
      </c>
    </row>
    <row r="6" customFormat="false" ht="13.2" hidden="false" customHeight="false" outlineLevel="0" collapsed="false">
      <c r="A6" s="118" t="n">
        <v>1</v>
      </c>
      <c r="B6" s="118"/>
      <c r="C6" s="118"/>
      <c r="D6" s="118"/>
      <c r="E6" s="118"/>
      <c r="F6" s="118"/>
      <c r="G6" s="118" t="n">
        <v>2</v>
      </c>
      <c r="H6" s="119" t="s">
        <v>278</v>
      </c>
      <c r="I6" s="119" t="s">
        <v>279</v>
      </c>
    </row>
    <row r="7" customFormat="false" ht="13.2" hidden="false" customHeight="true" outlineLevel="0" collapsed="false">
      <c r="A7" s="120" t="s">
        <v>280</v>
      </c>
      <c r="B7" s="120"/>
      <c r="C7" s="120"/>
      <c r="D7" s="120"/>
      <c r="E7" s="120"/>
      <c r="F7" s="120"/>
      <c r="G7" s="120"/>
      <c r="H7" s="120"/>
      <c r="I7" s="120"/>
    </row>
    <row r="8" customFormat="false" ht="12.75" hidden="false" customHeight="true" outlineLevel="0" collapsed="false">
      <c r="A8" s="121" t="s">
        <v>281</v>
      </c>
      <c r="B8" s="121"/>
      <c r="C8" s="121"/>
      <c r="D8" s="121"/>
      <c r="E8" s="121"/>
      <c r="F8" s="121"/>
      <c r="G8" s="122" t="n">
        <v>1</v>
      </c>
      <c r="H8" s="123" t="n">
        <v>-15154224</v>
      </c>
      <c r="I8" s="123" t="n">
        <v>-16252869</v>
      </c>
    </row>
    <row r="9" customFormat="false" ht="12.75" hidden="false" customHeight="true" outlineLevel="0" collapsed="false">
      <c r="A9" s="124" t="s">
        <v>282</v>
      </c>
      <c r="B9" s="124"/>
      <c r="C9" s="124"/>
      <c r="D9" s="124"/>
      <c r="E9" s="124"/>
      <c r="F9" s="124"/>
      <c r="G9" s="125" t="n">
        <v>2</v>
      </c>
      <c r="H9" s="126" t="n">
        <f aca="false">H10+H11+H12+H13+H14+H15+H16+H17</f>
        <v>18299245</v>
      </c>
      <c r="I9" s="126" t="n">
        <f aca="false">I10+I11+I12+I13+I14+I15+I16+I17</f>
        <v>28918199</v>
      </c>
    </row>
    <row r="10" customFormat="false" ht="12.75" hidden="false" customHeight="true" outlineLevel="0" collapsed="false">
      <c r="A10" s="127" t="s">
        <v>283</v>
      </c>
      <c r="B10" s="127"/>
      <c r="C10" s="127"/>
      <c r="D10" s="127"/>
      <c r="E10" s="127"/>
      <c r="F10" s="127"/>
      <c r="G10" s="128" t="n">
        <v>3</v>
      </c>
      <c r="H10" s="129" t="n">
        <v>18299245</v>
      </c>
      <c r="I10" s="129" t="n">
        <v>28918199</v>
      </c>
    </row>
    <row r="11" customFormat="false" ht="22.2" hidden="false" customHeight="true" outlineLevel="0" collapsed="false">
      <c r="A11" s="127" t="s">
        <v>284</v>
      </c>
      <c r="B11" s="127"/>
      <c r="C11" s="127"/>
      <c r="D11" s="127"/>
      <c r="E11" s="127"/>
      <c r="F11" s="127"/>
      <c r="G11" s="128" t="n">
        <v>4</v>
      </c>
      <c r="H11" s="129"/>
      <c r="I11" s="129"/>
    </row>
    <row r="12" customFormat="false" ht="23.4" hidden="false" customHeight="true" outlineLevel="0" collapsed="false">
      <c r="A12" s="127" t="s">
        <v>285</v>
      </c>
      <c r="B12" s="127"/>
      <c r="C12" s="127"/>
      <c r="D12" s="127"/>
      <c r="E12" s="127"/>
      <c r="F12" s="127"/>
      <c r="G12" s="128" t="n">
        <v>5</v>
      </c>
      <c r="H12" s="129"/>
      <c r="I12" s="129"/>
    </row>
    <row r="13" customFormat="false" ht="12.75" hidden="false" customHeight="true" outlineLevel="0" collapsed="false">
      <c r="A13" s="127" t="s">
        <v>286</v>
      </c>
      <c r="B13" s="127"/>
      <c r="C13" s="127"/>
      <c r="D13" s="127"/>
      <c r="E13" s="127"/>
      <c r="F13" s="127"/>
      <c r="G13" s="128" t="n">
        <v>6</v>
      </c>
      <c r="H13" s="129"/>
      <c r="I13" s="129"/>
    </row>
    <row r="14" customFormat="false" ht="12.75" hidden="false" customHeight="true" outlineLevel="0" collapsed="false">
      <c r="A14" s="127" t="s">
        <v>287</v>
      </c>
      <c r="B14" s="127"/>
      <c r="C14" s="127"/>
      <c r="D14" s="127"/>
      <c r="E14" s="127"/>
      <c r="F14" s="127"/>
      <c r="G14" s="128" t="n">
        <v>7</v>
      </c>
      <c r="H14" s="129"/>
      <c r="I14" s="129"/>
    </row>
    <row r="15" customFormat="false" ht="12.75" hidden="false" customHeight="true" outlineLevel="0" collapsed="false">
      <c r="A15" s="127" t="s">
        <v>288</v>
      </c>
      <c r="B15" s="127"/>
      <c r="C15" s="127"/>
      <c r="D15" s="127"/>
      <c r="E15" s="127"/>
      <c r="F15" s="127"/>
      <c r="G15" s="128" t="n">
        <v>8</v>
      </c>
      <c r="H15" s="129"/>
      <c r="I15" s="129"/>
    </row>
    <row r="16" customFormat="false" ht="12.75" hidden="false" customHeight="true" outlineLevel="0" collapsed="false">
      <c r="A16" s="127" t="s">
        <v>289</v>
      </c>
      <c r="B16" s="127"/>
      <c r="C16" s="127"/>
      <c r="D16" s="127"/>
      <c r="E16" s="127"/>
      <c r="F16" s="127"/>
      <c r="G16" s="128" t="n">
        <v>9</v>
      </c>
      <c r="H16" s="129"/>
      <c r="I16" s="129"/>
    </row>
    <row r="17" customFormat="false" ht="25.2" hidden="false" customHeight="true" outlineLevel="0" collapsed="false">
      <c r="A17" s="127" t="s">
        <v>290</v>
      </c>
      <c r="B17" s="127"/>
      <c r="C17" s="127"/>
      <c r="D17" s="127"/>
      <c r="E17" s="127"/>
      <c r="F17" s="127"/>
      <c r="G17" s="128" t="n">
        <v>10</v>
      </c>
      <c r="H17" s="129"/>
      <c r="I17" s="129"/>
    </row>
    <row r="18" customFormat="false" ht="28.2" hidden="false" customHeight="true" outlineLevel="0" collapsed="false">
      <c r="A18" s="130" t="s">
        <v>291</v>
      </c>
      <c r="B18" s="130"/>
      <c r="C18" s="130"/>
      <c r="D18" s="130"/>
      <c r="E18" s="130"/>
      <c r="F18" s="130"/>
      <c r="G18" s="125" t="n">
        <v>11</v>
      </c>
      <c r="H18" s="126" t="n">
        <f aca="false">H8+H9</f>
        <v>3145021</v>
      </c>
      <c r="I18" s="126" t="n">
        <f aca="false">I8+I9</f>
        <v>12665330</v>
      </c>
    </row>
    <row r="19" customFormat="false" ht="12.75" hidden="false" customHeight="true" outlineLevel="0" collapsed="false">
      <c r="A19" s="124" t="s">
        <v>292</v>
      </c>
      <c r="B19" s="124"/>
      <c r="C19" s="124"/>
      <c r="D19" s="124"/>
      <c r="E19" s="124"/>
      <c r="F19" s="124"/>
      <c r="G19" s="125" t="n">
        <v>12</v>
      </c>
      <c r="H19" s="126" t="n">
        <f aca="false">H20+H21+H22+H23</f>
        <v>-14127332</v>
      </c>
      <c r="I19" s="126" t="n">
        <f aca="false">I20+I21+I22+I23</f>
        <v>-19368334</v>
      </c>
    </row>
    <row r="20" customFormat="false" ht="12.75" hidden="false" customHeight="true" outlineLevel="0" collapsed="false">
      <c r="A20" s="127" t="s">
        <v>293</v>
      </c>
      <c r="B20" s="127"/>
      <c r="C20" s="127"/>
      <c r="D20" s="127"/>
      <c r="E20" s="127"/>
      <c r="F20" s="127"/>
      <c r="G20" s="128" t="n">
        <v>13</v>
      </c>
      <c r="H20" s="129" t="n">
        <v>6468536</v>
      </c>
      <c r="I20" s="129" t="n">
        <v>28337200</v>
      </c>
    </row>
    <row r="21" customFormat="false" ht="12.75" hidden="false" customHeight="true" outlineLevel="0" collapsed="false">
      <c r="A21" s="127" t="s">
        <v>294</v>
      </c>
      <c r="B21" s="127"/>
      <c r="C21" s="127"/>
      <c r="D21" s="127"/>
      <c r="E21" s="127"/>
      <c r="F21" s="127"/>
      <c r="G21" s="128" t="n">
        <v>14</v>
      </c>
      <c r="H21" s="129" t="n">
        <v>-40930290</v>
      </c>
      <c r="I21" s="129" t="n">
        <v>-44813649</v>
      </c>
    </row>
    <row r="22" customFormat="false" ht="12.75" hidden="false" customHeight="true" outlineLevel="0" collapsed="false">
      <c r="A22" s="127" t="s">
        <v>295</v>
      </c>
      <c r="B22" s="127"/>
      <c r="C22" s="127"/>
      <c r="D22" s="127"/>
      <c r="E22" s="127"/>
      <c r="F22" s="127"/>
      <c r="G22" s="128" t="n">
        <v>15</v>
      </c>
      <c r="H22" s="129" t="n">
        <v>-4137102</v>
      </c>
      <c r="I22" s="129" t="n">
        <v>-2891885</v>
      </c>
    </row>
    <row r="23" customFormat="false" ht="12.75" hidden="false" customHeight="true" outlineLevel="0" collapsed="false">
      <c r="A23" s="127" t="s">
        <v>296</v>
      </c>
      <c r="B23" s="127"/>
      <c r="C23" s="127"/>
      <c r="D23" s="127"/>
      <c r="E23" s="127"/>
      <c r="F23" s="127"/>
      <c r="G23" s="128" t="n">
        <v>16</v>
      </c>
      <c r="H23" s="129" t="n">
        <v>24471524</v>
      </c>
      <c r="I23" s="129"/>
    </row>
    <row r="24" customFormat="false" ht="12.75" hidden="false" customHeight="true" outlineLevel="0" collapsed="false">
      <c r="A24" s="130" t="s">
        <v>297</v>
      </c>
      <c r="B24" s="130"/>
      <c r="C24" s="130"/>
      <c r="D24" s="130"/>
      <c r="E24" s="130"/>
      <c r="F24" s="130"/>
      <c r="G24" s="125" t="n">
        <v>17</v>
      </c>
      <c r="H24" s="126" t="n">
        <f aca="false">H18+H19</f>
        <v>-10982311</v>
      </c>
      <c r="I24" s="126" t="n">
        <f aca="false">I18+I19</f>
        <v>-6703004</v>
      </c>
    </row>
    <row r="25" customFormat="false" ht="12.75" hidden="false" customHeight="true" outlineLevel="0" collapsed="false">
      <c r="A25" s="131" t="s">
        <v>298</v>
      </c>
      <c r="B25" s="131"/>
      <c r="C25" s="131"/>
      <c r="D25" s="131"/>
      <c r="E25" s="131"/>
      <c r="F25" s="131"/>
      <c r="G25" s="128" t="n">
        <v>18</v>
      </c>
      <c r="H25" s="129"/>
      <c r="I25" s="129"/>
    </row>
    <row r="26" customFormat="false" ht="12.75" hidden="false" customHeight="true" outlineLevel="0" collapsed="false">
      <c r="A26" s="131" t="s">
        <v>299</v>
      </c>
      <c r="B26" s="131"/>
      <c r="C26" s="131"/>
      <c r="D26" s="131"/>
      <c r="E26" s="131"/>
      <c r="F26" s="131"/>
      <c r="G26" s="128" t="n">
        <v>19</v>
      </c>
      <c r="H26" s="129"/>
      <c r="I26" s="129"/>
    </row>
    <row r="27" customFormat="false" ht="25.95" hidden="false" customHeight="true" outlineLevel="0" collapsed="false">
      <c r="A27" s="132" t="s">
        <v>300</v>
      </c>
      <c r="B27" s="132"/>
      <c r="C27" s="132"/>
      <c r="D27" s="132"/>
      <c r="E27" s="132"/>
      <c r="F27" s="132"/>
      <c r="G27" s="133" t="n">
        <v>20</v>
      </c>
      <c r="H27" s="134" t="n">
        <f aca="false">H24+H25+H26</f>
        <v>-10982311</v>
      </c>
      <c r="I27" s="134" t="n">
        <f aca="false">I24+I25+I26</f>
        <v>-6703004</v>
      </c>
    </row>
    <row r="28" customFormat="false" ht="13.2" hidden="false" customHeight="true" outlineLevel="0" collapsed="false">
      <c r="A28" s="120" t="s">
        <v>301</v>
      </c>
      <c r="B28" s="120"/>
      <c r="C28" s="120"/>
      <c r="D28" s="120"/>
      <c r="E28" s="120"/>
      <c r="F28" s="120"/>
      <c r="G28" s="120"/>
      <c r="H28" s="120"/>
      <c r="I28" s="120"/>
    </row>
    <row r="29" customFormat="false" ht="30.6" hidden="false" customHeight="true" outlineLevel="0" collapsed="false">
      <c r="A29" s="121" t="s">
        <v>302</v>
      </c>
      <c r="B29" s="121"/>
      <c r="C29" s="121"/>
      <c r="D29" s="121"/>
      <c r="E29" s="121"/>
      <c r="F29" s="121"/>
      <c r="G29" s="122" t="n">
        <v>21</v>
      </c>
      <c r="H29" s="135"/>
      <c r="I29" s="135"/>
    </row>
    <row r="30" customFormat="false" ht="12.75" hidden="false" customHeight="true" outlineLevel="0" collapsed="false">
      <c r="A30" s="131" t="s">
        <v>303</v>
      </c>
      <c r="B30" s="131"/>
      <c r="C30" s="131"/>
      <c r="D30" s="131"/>
      <c r="E30" s="131"/>
      <c r="F30" s="131"/>
      <c r="G30" s="128" t="n">
        <v>22</v>
      </c>
      <c r="H30" s="136"/>
      <c r="I30" s="136"/>
    </row>
    <row r="31" customFormat="false" ht="12.75" hidden="false" customHeight="true" outlineLevel="0" collapsed="false">
      <c r="A31" s="131" t="s">
        <v>304</v>
      </c>
      <c r="B31" s="131"/>
      <c r="C31" s="131"/>
      <c r="D31" s="131"/>
      <c r="E31" s="131"/>
      <c r="F31" s="131"/>
      <c r="G31" s="128" t="n">
        <v>23</v>
      </c>
      <c r="H31" s="136"/>
      <c r="I31" s="136"/>
    </row>
    <row r="32" customFormat="false" ht="12.75" hidden="false" customHeight="true" outlineLevel="0" collapsed="false">
      <c r="A32" s="131" t="s">
        <v>305</v>
      </c>
      <c r="B32" s="131"/>
      <c r="C32" s="131"/>
      <c r="D32" s="131"/>
      <c r="E32" s="131"/>
      <c r="F32" s="131"/>
      <c r="G32" s="128" t="n">
        <v>24</v>
      </c>
      <c r="H32" s="136"/>
      <c r="I32" s="136"/>
    </row>
    <row r="33" customFormat="false" ht="12.75" hidden="false" customHeight="true" outlineLevel="0" collapsed="false">
      <c r="A33" s="131" t="s">
        <v>306</v>
      </c>
      <c r="B33" s="131"/>
      <c r="C33" s="131"/>
      <c r="D33" s="131"/>
      <c r="E33" s="131"/>
      <c r="F33" s="131"/>
      <c r="G33" s="128" t="n">
        <v>25</v>
      </c>
      <c r="H33" s="136"/>
      <c r="I33" s="136" t="n">
        <v>73952967</v>
      </c>
    </row>
    <row r="34" customFormat="false" ht="12.75" hidden="false" customHeight="true" outlineLevel="0" collapsed="false">
      <c r="A34" s="131" t="s">
        <v>307</v>
      </c>
      <c r="B34" s="131"/>
      <c r="C34" s="131"/>
      <c r="D34" s="131"/>
      <c r="E34" s="131"/>
      <c r="F34" s="131"/>
      <c r="G34" s="128" t="n">
        <v>26</v>
      </c>
      <c r="H34" s="136"/>
      <c r="I34" s="136"/>
    </row>
    <row r="35" customFormat="false" ht="26.4" hidden="false" customHeight="true" outlineLevel="0" collapsed="false">
      <c r="A35" s="130" t="s">
        <v>308</v>
      </c>
      <c r="B35" s="130"/>
      <c r="C35" s="130"/>
      <c r="D35" s="130"/>
      <c r="E35" s="130"/>
      <c r="F35" s="130"/>
      <c r="G35" s="125" t="n">
        <v>27</v>
      </c>
      <c r="H35" s="137" t="n">
        <f aca="false">H29+H30+H31+H32+H33+H34</f>
        <v>0</v>
      </c>
      <c r="I35" s="137" t="n">
        <f aca="false">I29+I30+I31+I32+I33+I34</f>
        <v>73952967</v>
      </c>
    </row>
    <row r="36" customFormat="false" ht="22.95" hidden="false" customHeight="true" outlineLevel="0" collapsed="false">
      <c r="A36" s="131" t="s">
        <v>309</v>
      </c>
      <c r="B36" s="131"/>
      <c r="C36" s="131"/>
      <c r="D36" s="131"/>
      <c r="E36" s="131"/>
      <c r="F36" s="131"/>
      <c r="G36" s="128" t="n">
        <v>28</v>
      </c>
      <c r="H36" s="136" t="n">
        <v>-133296173</v>
      </c>
      <c r="I36" s="136" t="n">
        <v>-23044125</v>
      </c>
    </row>
    <row r="37" customFormat="false" ht="12.75" hidden="false" customHeight="true" outlineLevel="0" collapsed="false">
      <c r="A37" s="131" t="s">
        <v>310</v>
      </c>
      <c r="B37" s="131"/>
      <c r="C37" s="131"/>
      <c r="D37" s="131"/>
      <c r="E37" s="131"/>
      <c r="F37" s="131"/>
      <c r="G37" s="128" t="n">
        <v>29</v>
      </c>
      <c r="H37" s="136"/>
      <c r="I37" s="136"/>
    </row>
    <row r="38" customFormat="false" ht="12.75" hidden="false" customHeight="true" outlineLevel="0" collapsed="false">
      <c r="A38" s="131" t="s">
        <v>311</v>
      </c>
      <c r="B38" s="131"/>
      <c r="C38" s="131"/>
      <c r="D38" s="131"/>
      <c r="E38" s="131"/>
      <c r="F38" s="131"/>
      <c r="G38" s="128" t="n">
        <v>30</v>
      </c>
      <c r="H38" s="136"/>
      <c r="I38" s="136"/>
    </row>
    <row r="39" customFormat="false" ht="12.75" hidden="false" customHeight="true" outlineLevel="0" collapsed="false">
      <c r="A39" s="131" t="s">
        <v>312</v>
      </c>
      <c r="B39" s="131"/>
      <c r="C39" s="131"/>
      <c r="D39" s="131"/>
      <c r="E39" s="131"/>
      <c r="F39" s="131"/>
      <c r="G39" s="128" t="n">
        <v>31</v>
      </c>
      <c r="H39" s="136"/>
      <c r="I39" s="136"/>
    </row>
    <row r="40" customFormat="false" ht="12.75" hidden="false" customHeight="true" outlineLevel="0" collapsed="false">
      <c r="A40" s="131" t="s">
        <v>313</v>
      </c>
      <c r="B40" s="131"/>
      <c r="C40" s="131"/>
      <c r="D40" s="131"/>
      <c r="E40" s="131"/>
      <c r="F40" s="131"/>
      <c r="G40" s="128" t="n">
        <v>32</v>
      </c>
      <c r="H40" s="136" t="n">
        <v>-59124</v>
      </c>
      <c r="I40" s="136"/>
    </row>
    <row r="41" customFormat="false" ht="24" hidden="false" customHeight="true" outlineLevel="0" collapsed="false">
      <c r="A41" s="130" t="s">
        <v>314</v>
      </c>
      <c r="B41" s="130"/>
      <c r="C41" s="130"/>
      <c r="D41" s="130"/>
      <c r="E41" s="130"/>
      <c r="F41" s="130"/>
      <c r="G41" s="125" t="n">
        <v>33</v>
      </c>
      <c r="H41" s="137" t="n">
        <f aca="false">H36+H37+H38+H39+H40</f>
        <v>-133355297</v>
      </c>
      <c r="I41" s="137" t="n">
        <f aca="false">I36+I37+I38+I39+I40</f>
        <v>-23044125</v>
      </c>
    </row>
    <row r="42" customFormat="false" ht="29.4" hidden="false" customHeight="true" outlineLevel="0" collapsed="false">
      <c r="A42" s="132" t="s">
        <v>315</v>
      </c>
      <c r="B42" s="132"/>
      <c r="C42" s="132"/>
      <c r="D42" s="132"/>
      <c r="E42" s="132"/>
      <c r="F42" s="132"/>
      <c r="G42" s="133" t="n">
        <v>34</v>
      </c>
      <c r="H42" s="138" t="n">
        <f aca="false">H35+H41</f>
        <v>-133355297</v>
      </c>
      <c r="I42" s="138" t="n">
        <f aca="false">I35+I41</f>
        <v>50908842</v>
      </c>
    </row>
    <row r="43" customFormat="false" ht="13.2" hidden="false" customHeight="true" outlineLevel="0" collapsed="false">
      <c r="A43" s="120" t="s">
        <v>316</v>
      </c>
      <c r="B43" s="120"/>
      <c r="C43" s="120"/>
      <c r="D43" s="120"/>
      <c r="E43" s="120"/>
      <c r="F43" s="120"/>
      <c r="G43" s="120"/>
      <c r="H43" s="120"/>
      <c r="I43" s="120"/>
    </row>
    <row r="44" customFormat="false" ht="12.75" hidden="false" customHeight="true" outlineLevel="0" collapsed="false">
      <c r="A44" s="121" t="s">
        <v>317</v>
      </c>
      <c r="B44" s="121"/>
      <c r="C44" s="121"/>
      <c r="D44" s="121"/>
      <c r="E44" s="121"/>
      <c r="F44" s="121"/>
      <c r="G44" s="122" t="n">
        <v>35</v>
      </c>
      <c r="H44" s="135"/>
      <c r="I44" s="135"/>
    </row>
    <row r="45" customFormat="false" ht="25.2" hidden="false" customHeight="true" outlineLevel="0" collapsed="false">
      <c r="A45" s="131" t="s">
        <v>318</v>
      </c>
      <c r="B45" s="131"/>
      <c r="C45" s="131"/>
      <c r="D45" s="131"/>
      <c r="E45" s="131"/>
      <c r="F45" s="131"/>
      <c r="G45" s="128" t="n">
        <v>36</v>
      </c>
      <c r="H45" s="136"/>
      <c r="I45" s="136"/>
    </row>
    <row r="46" customFormat="false" ht="12.75" hidden="false" customHeight="true" outlineLevel="0" collapsed="false">
      <c r="A46" s="131" t="s">
        <v>319</v>
      </c>
      <c r="B46" s="131"/>
      <c r="C46" s="131"/>
      <c r="D46" s="131"/>
      <c r="E46" s="131"/>
      <c r="F46" s="131"/>
      <c r="G46" s="128" t="n">
        <v>37</v>
      </c>
      <c r="H46" s="136" t="n">
        <v>110314196</v>
      </c>
      <c r="I46" s="136" t="n">
        <v>18692259</v>
      </c>
    </row>
    <row r="47" customFormat="false" ht="12.75" hidden="false" customHeight="true" outlineLevel="0" collapsed="false">
      <c r="A47" s="131" t="s">
        <v>320</v>
      </c>
      <c r="B47" s="131"/>
      <c r="C47" s="131"/>
      <c r="D47" s="131"/>
      <c r="E47" s="131"/>
      <c r="F47" s="131"/>
      <c r="G47" s="128" t="n">
        <v>38</v>
      </c>
      <c r="H47" s="136"/>
      <c r="I47" s="136" t="n">
        <v>10727962</v>
      </c>
    </row>
    <row r="48" customFormat="false" ht="22.2" hidden="false" customHeight="true" outlineLevel="0" collapsed="false">
      <c r="A48" s="130" t="s">
        <v>321</v>
      </c>
      <c r="B48" s="130"/>
      <c r="C48" s="130"/>
      <c r="D48" s="130"/>
      <c r="E48" s="130"/>
      <c r="F48" s="130"/>
      <c r="G48" s="125" t="n">
        <v>39</v>
      </c>
      <c r="H48" s="137" t="n">
        <f aca="false">H44+H45+H46+H47</f>
        <v>110314196</v>
      </c>
      <c r="I48" s="137" t="n">
        <f aca="false">I44+I45+I46+I47</f>
        <v>29420221</v>
      </c>
    </row>
    <row r="49" customFormat="false" ht="24.6" hidden="false" customHeight="true" outlineLevel="0" collapsed="false">
      <c r="A49" s="131" t="s">
        <v>322</v>
      </c>
      <c r="B49" s="131"/>
      <c r="C49" s="131"/>
      <c r="D49" s="131"/>
      <c r="E49" s="131"/>
      <c r="F49" s="131"/>
      <c r="G49" s="128" t="n">
        <v>40</v>
      </c>
      <c r="H49" s="136" t="n">
        <v>-3546080</v>
      </c>
      <c r="I49" s="136"/>
    </row>
    <row r="50" customFormat="false" ht="12.75" hidden="false" customHeight="true" outlineLevel="0" collapsed="false">
      <c r="A50" s="131" t="s">
        <v>323</v>
      </c>
      <c r="B50" s="131"/>
      <c r="C50" s="131"/>
      <c r="D50" s="131"/>
      <c r="E50" s="131"/>
      <c r="F50" s="131"/>
      <c r="G50" s="128" t="n">
        <v>41</v>
      </c>
      <c r="H50" s="136"/>
      <c r="I50" s="136"/>
    </row>
    <row r="51" customFormat="false" ht="12.75" hidden="false" customHeight="true" outlineLevel="0" collapsed="false">
      <c r="A51" s="131" t="s">
        <v>324</v>
      </c>
      <c r="B51" s="131"/>
      <c r="C51" s="131"/>
      <c r="D51" s="131"/>
      <c r="E51" s="131"/>
      <c r="F51" s="131"/>
      <c r="G51" s="128" t="n">
        <v>42</v>
      </c>
      <c r="H51" s="136"/>
      <c r="I51" s="136"/>
    </row>
    <row r="52" customFormat="false" ht="22.95" hidden="false" customHeight="true" outlineLevel="0" collapsed="false">
      <c r="A52" s="131" t="s">
        <v>325</v>
      </c>
      <c r="B52" s="131"/>
      <c r="C52" s="131"/>
      <c r="D52" s="131"/>
      <c r="E52" s="131"/>
      <c r="F52" s="131"/>
      <c r="G52" s="128" t="n">
        <v>43</v>
      </c>
      <c r="H52" s="136"/>
      <c r="I52" s="136"/>
    </row>
    <row r="53" customFormat="false" ht="12.75" hidden="false" customHeight="true" outlineLevel="0" collapsed="false">
      <c r="A53" s="131" t="s">
        <v>326</v>
      </c>
      <c r="B53" s="131"/>
      <c r="C53" s="131"/>
      <c r="D53" s="131"/>
      <c r="E53" s="131"/>
      <c r="F53" s="131"/>
      <c r="G53" s="128" t="n">
        <v>44</v>
      </c>
      <c r="H53" s="136" t="n">
        <v>-2329339</v>
      </c>
      <c r="I53" s="136" t="n">
        <v>-6070682</v>
      </c>
    </row>
    <row r="54" customFormat="false" ht="30.6" hidden="false" customHeight="true" outlineLevel="0" collapsed="false">
      <c r="A54" s="130" t="s">
        <v>327</v>
      </c>
      <c r="B54" s="130"/>
      <c r="C54" s="130"/>
      <c r="D54" s="130"/>
      <c r="E54" s="130"/>
      <c r="F54" s="130"/>
      <c r="G54" s="125" t="n">
        <v>45</v>
      </c>
      <c r="H54" s="137" t="n">
        <f aca="false">H49+H50+H51+H52+H53</f>
        <v>-5875419</v>
      </c>
      <c r="I54" s="137" t="n">
        <f aca="false">I49+I50+I51+I52+I53</f>
        <v>-6070682</v>
      </c>
    </row>
    <row r="55" customFormat="false" ht="29.4" hidden="false" customHeight="true" outlineLevel="0" collapsed="false">
      <c r="A55" s="139" t="s">
        <v>328</v>
      </c>
      <c r="B55" s="139"/>
      <c r="C55" s="139"/>
      <c r="D55" s="139"/>
      <c r="E55" s="139"/>
      <c r="F55" s="139"/>
      <c r="G55" s="125" t="n">
        <v>46</v>
      </c>
      <c r="H55" s="137" t="n">
        <f aca="false">H48+H54</f>
        <v>104438777</v>
      </c>
      <c r="I55" s="137" t="n">
        <f aca="false">I48+I54</f>
        <v>23349539</v>
      </c>
    </row>
    <row r="56" customFormat="false" ht="13.2" hidden="false" customHeight="true" outlineLevel="0" collapsed="false">
      <c r="A56" s="131" t="s">
        <v>329</v>
      </c>
      <c r="B56" s="131"/>
      <c r="C56" s="131"/>
      <c r="D56" s="131"/>
      <c r="E56" s="131"/>
      <c r="F56" s="131"/>
      <c r="G56" s="128" t="n">
        <v>47</v>
      </c>
      <c r="H56" s="136"/>
      <c r="I56" s="136"/>
    </row>
    <row r="57" customFormat="false" ht="26.4" hidden="false" customHeight="true" outlineLevel="0" collapsed="false">
      <c r="A57" s="139" t="s">
        <v>330</v>
      </c>
      <c r="B57" s="139"/>
      <c r="C57" s="139"/>
      <c r="D57" s="139"/>
      <c r="E57" s="139"/>
      <c r="F57" s="139"/>
      <c r="G57" s="125" t="n">
        <v>48</v>
      </c>
      <c r="H57" s="137" t="n">
        <f aca="false">H27+H42+H55+H56</f>
        <v>-39898831</v>
      </c>
      <c r="I57" s="137" t="n">
        <f aca="false">I27+I42+I55+I56</f>
        <v>67555377</v>
      </c>
    </row>
    <row r="58" customFormat="false" ht="13.2" hidden="false" customHeight="true" outlineLevel="0" collapsed="false">
      <c r="A58" s="140" t="s">
        <v>331</v>
      </c>
      <c r="B58" s="140"/>
      <c r="C58" s="140"/>
      <c r="D58" s="140"/>
      <c r="E58" s="140"/>
      <c r="F58" s="140"/>
      <c r="G58" s="128" t="n">
        <v>49</v>
      </c>
      <c r="H58" s="136" t="n">
        <v>63659674</v>
      </c>
      <c r="I58" s="136" t="n">
        <v>58930192</v>
      </c>
    </row>
    <row r="59" customFormat="false" ht="31.2" hidden="false" customHeight="true" outlineLevel="0" collapsed="false">
      <c r="A59" s="132" t="s">
        <v>332</v>
      </c>
      <c r="B59" s="132"/>
      <c r="C59" s="132"/>
      <c r="D59" s="132"/>
      <c r="E59" s="132"/>
      <c r="F59" s="132"/>
      <c r="G59" s="133" t="n">
        <v>50</v>
      </c>
      <c r="H59" s="138" t="n">
        <f aca="false">H57+H58</f>
        <v>23760843</v>
      </c>
      <c r="I59" s="138" t="n">
        <f aca="false">I57+I58</f>
        <v>126485569</v>
      </c>
    </row>
  </sheetData>
  <sheetProtection sheet="true" objects="true" scenarios="true"/>
  <mergeCells count="59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I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I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</mergeCells>
  <dataValidations count="3">
    <dataValidation allowBlank="true" error="Dopušten je upis samo cjelobrojnih vrijednosti ili nule" errorTitle="Pogrešan upis" operator="notEqual" showDropDown="false" showErrorMessage="true" showInputMessage="true" sqref="H8:I9 H11:I12 H15:I24 H26:I27 H39:I39 H42:I42 H55:I57" type="whole">
      <formula1>999999999999</formula1>
      <formula2>0</formula2>
    </dataValidation>
    <dataValidation allowBlank="true" error="Dopušten je upis samo negativnih cjelobrojnih vrijednosti ili nule" errorTitle="Pogrešan upis" operator="lessThanOrEqual" showDropDown="false" showErrorMessage="true" showInputMessage="true" sqref="H13:I13 H25:I25 H36:I38 H40:I41 H49:I54" type="whole">
      <formula1>0</formula1>
      <formula2>0</formula2>
    </dataValidation>
    <dataValidation allowBlank="true" error="Dopušten je upis samo pozitivnih cjelobrojnih vrijednosti ili nule" errorTitle="Pogrešan upis" operator="greaterThanOrEqual" showDropDown="false" showErrorMessage="true" showInputMessage="true" sqref="H10:I10 H14:I14 H29:I35 H44:I48 H58:I59" type="whol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61"/>
  <sheetViews>
    <sheetView showFormulas="false" showGridLines="true" showRowColHeaders="true" showZeros="true" rightToLeft="false" tabSelected="true" showOutlineSymbols="true" defaultGridColor="true" view="pageBreakPreview" topLeftCell="A1" colorId="64" zoomScale="110" zoomScaleNormal="100" zoomScalePageLayoutView="110" workbookViewId="0">
      <selection pane="topLeft" activeCell="T36" activeCellId="0" sqref="T36"/>
    </sheetView>
  </sheetViews>
  <sheetFormatPr defaultRowHeight="13.2" zeroHeight="false" outlineLevelRow="0" outlineLevelCol="0"/>
  <cols>
    <col collapsed="false" customWidth="true" hidden="false" outlineLevel="0" max="4" min="1" style="0" width="9.13"/>
    <col collapsed="false" customWidth="true" hidden="false" outlineLevel="0" max="5" min="5" style="0" width="10.12"/>
    <col collapsed="false" customWidth="true" hidden="false" outlineLevel="0" max="7" min="6" style="0" width="9.13"/>
    <col collapsed="false" customWidth="true" hidden="false" outlineLevel="0" max="24" min="8" style="0" width="13.43"/>
    <col collapsed="false" customWidth="true" hidden="false" outlineLevel="0" max="259" min="25" style="0" width="9.13"/>
    <col collapsed="false" customWidth="true" hidden="false" outlineLevel="0" max="260" min="260" style="0" width="10.12"/>
    <col collapsed="false" customWidth="true" hidden="false" outlineLevel="0" max="264" min="261" style="0" width="9.13"/>
    <col collapsed="false" customWidth="true" hidden="false" outlineLevel="0" max="266" min="265" style="0" width="9.89"/>
    <col collapsed="false" customWidth="true" hidden="false" outlineLevel="0" max="515" min="267" style="0" width="9.13"/>
    <col collapsed="false" customWidth="true" hidden="false" outlineLevel="0" max="516" min="516" style="0" width="10.12"/>
    <col collapsed="false" customWidth="true" hidden="false" outlineLevel="0" max="520" min="517" style="0" width="9.13"/>
    <col collapsed="false" customWidth="true" hidden="false" outlineLevel="0" max="522" min="521" style="0" width="9.89"/>
    <col collapsed="false" customWidth="true" hidden="false" outlineLevel="0" max="771" min="523" style="0" width="9.13"/>
    <col collapsed="false" customWidth="true" hidden="false" outlineLevel="0" max="772" min="772" style="0" width="10.12"/>
    <col collapsed="false" customWidth="true" hidden="false" outlineLevel="0" max="776" min="773" style="0" width="9.13"/>
    <col collapsed="false" customWidth="true" hidden="false" outlineLevel="0" max="778" min="777" style="0" width="9.89"/>
    <col collapsed="false" customWidth="true" hidden="false" outlineLevel="0" max="1025" min="779" style="0" width="9.13"/>
  </cols>
  <sheetData>
    <row r="1" customFormat="false" ht="13.2" hidden="false" customHeight="true" outlineLevel="0" collapsed="false">
      <c r="A1" s="141" t="s">
        <v>333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customFormat="false" ht="15.6" hidden="false" customHeight="false" outlineLevel="0" collapsed="false">
      <c r="A2" s="141"/>
      <c r="B2" s="143"/>
      <c r="C2" s="144" t="s">
        <v>334</v>
      </c>
      <c r="D2" s="144"/>
      <c r="E2" s="145" t="n">
        <v>43466</v>
      </c>
      <c r="F2" s="144" t="s">
        <v>3</v>
      </c>
      <c r="G2" s="145" t="n">
        <v>43646</v>
      </c>
      <c r="H2" s="146"/>
      <c r="I2" s="146"/>
      <c r="J2" s="146"/>
      <c r="K2" s="147"/>
      <c r="V2" s="148" t="s">
        <v>56</v>
      </c>
    </row>
    <row r="3" customFormat="false" ht="13.5" hidden="false" customHeight="true" outlineLevel="0" collapsed="false">
      <c r="A3" s="149" t="s">
        <v>335</v>
      </c>
      <c r="B3" s="149"/>
      <c r="C3" s="149"/>
      <c r="D3" s="149"/>
      <c r="E3" s="149"/>
      <c r="F3" s="149"/>
      <c r="G3" s="150" t="s">
        <v>336</v>
      </c>
      <c r="H3" s="151" t="s">
        <v>337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 t="s">
        <v>338</v>
      </c>
      <c r="W3" s="152" t="s">
        <v>339</v>
      </c>
    </row>
    <row r="4" customFormat="false" ht="51.6" hidden="false" customHeight="false" outlineLevel="0" collapsed="false">
      <c r="A4" s="149"/>
      <c r="B4" s="149"/>
      <c r="C4" s="149"/>
      <c r="D4" s="149"/>
      <c r="E4" s="149"/>
      <c r="F4" s="149"/>
      <c r="G4" s="150"/>
      <c r="H4" s="153" t="s">
        <v>340</v>
      </c>
      <c r="I4" s="153" t="s">
        <v>341</v>
      </c>
      <c r="J4" s="153" t="s">
        <v>342</v>
      </c>
      <c r="K4" s="153" t="s">
        <v>343</v>
      </c>
      <c r="L4" s="153" t="s">
        <v>344</v>
      </c>
      <c r="M4" s="153" t="s">
        <v>345</v>
      </c>
      <c r="N4" s="153" t="s">
        <v>346</v>
      </c>
      <c r="O4" s="153" t="s">
        <v>347</v>
      </c>
      <c r="P4" s="153" t="s">
        <v>348</v>
      </c>
      <c r="Q4" s="153" t="s">
        <v>349</v>
      </c>
      <c r="R4" s="153" t="s">
        <v>350</v>
      </c>
      <c r="S4" s="153" t="s">
        <v>351</v>
      </c>
      <c r="T4" s="153" t="s">
        <v>352</v>
      </c>
      <c r="U4" s="153" t="s">
        <v>353</v>
      </c>
      <c r="V4" s="151"/>
      <c r="W4" s="152"/>
    </row>
    <row r="5" customFormat="false" ht="20.4" hidden="false" customHeight="false" outlineLevel="0" collapsed="false">
      <c r="A5" s="154" t="n">
        <v>1</v>
      </c>
      <c r="B5" s="154"/>
      <c r="C5" s="154"/>
      <c r="D5" s="154"/>
      <c r="E5" s="154"/>
      <c r="F5" s="154"/>
      <c r="G5" s="155" t="n">
        <v>2</v>
      </c>
      <c r="H5" s="156" t="s">
        <v>278</v>
      </c>
      <c r="I5" s="157" t="s">
        <v>279</v>
      </c>
      <c r="J5" s="156" t="s">
        <v>354</v>
      </c>
      <c r="K5" s="157" t="s">
        <v>355</v>
      </c>
      <c r="L5" s="156" t="s">
        <v>356</v>
      </c>
      <c r="M5" s="157" t="s">
        <v>357</v>
      </c>
      <c r="N5" s="156" t="s">
        <v>358</v>
      </c>
      <c r="O5" s="157" t="s">
        <v>359</v>
      </c>
      <c r="P5" s="156" t="s">
        <v>360</v>
      </c>
      <c r="Q5" s="157" t="s">
        <v>361</v>
      </c>
      <c r="R5" s="156" t="s">
        <v>362</v>
      </c>
      <c r="S5" s="157" t="s">
        <v>363</v>
      </c>
      <c r="T5" s="156" t="s">
        <v>364</v>
      </c>
      <c r="U5" s="156" t="s">
        <v>365</v>
      </c>
      <c r="V5" s="156" t="s">
        <v>366</v>
      </c>
      <c r="W5" s="158" t="s">
        <v>367</v>
      </c>
    </row>
    <row r="6" customFormat="false" ht="13.2" hidden="false" customHeight="false" outlineLevel="0" collapsed="false">
      <c r="A6" s="159" t="s">
        <v>368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</row>
    <row r="7" customFormat="false" ht="13.2" hidden="false" customHeight="true" outlineLevel="0" collapsed="false">
      <c r="A7" s="160" t="s">
        <v>369</v>
      </c>
      <c r="B7" s="160"/>
      <c r="C7" s="160"/>
      <c r="D7" s="160"/>
      <c r="E7" s="160"/>
      <c r="F7" s="160"/>
      <c r="G7" s="161" t="n">
        <v>1</v>
      </c>
      <c r="H7" s="162" t="n">
        <v>212718480</v>
      </c>
      <c r="I7" s="162" t="n">
        <v>43664339</v>
      </c>
      <c r="J7" s="162" t="n">
        <v>186680</v>
      </c>
      <c r="K7" s="162" t="n">
        <v>358226</v>
      </c>
      <c r="L7" s="162" t="n">
        <v>358226</v>
      </c>
      <c r="M7" s="162"/>
      <c r="N7" s="162"/>
      <c r="O7" s="162" t="n">
        <v>-2798968</v>
      </c>
      <c r="P7" s="162"/>
      <c r="Q7" s="162"/>
      <c r="R7" s="162"/>
      <c r="S7" s="162" t="n">
        <v>78181083</v>
      </c>
      <c r="T7" s="162" t="n">
        <v>79597665</v>
      </c>
      <c r="U7" s="163" t="n">
        <f aca="false">H7+I7+J7+K7-L7+M7+N7+O7+P7+Q7+R7+S7+T7</f>
        <v>411549279</v>
      </c>
      <c r="V7" s="162"/>
      <c r="W7" s="163" t="n">
        <f aca="false">U7+V7</f>
        <v>411549279</v>
      </c>
    </row>
    <row r="8" customFormat="false" ht="13.2" hidden="false" customHeight="true" outlineLevel="0" collapsed="false">
      <c r="A8" s="164" t="s">
        <v>370</v>
      </c>
      <c r="B8" s="164"/>
      <c r="C8" s="164"/>
      <c r="D8" s="164"/>
      <c r="E8" s="164"/>
      <c r="F8" s="164"/>
      <c r="G8" s="161" t="n">
        <v>2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3" t="n">
        <f aca="false">H8+I8+J8+K8-L8+M8+N8+O8+P8+Q8+R8+S8+T8</f>
        <v>0</v>
      </c>
      <c r="V8" s="162"/>
      <c r="W8" s="163" t="n">
        <f aca="false">U8+V8</f>
        <v>0</v>
      </c>
    </row>
    <row r="9" customFormat="false" ht="13.2" hidden="false" customHeight="true" outlineLevel="0" collapsed="false">
      <c r="A9" s="164" t="s">
        <v>371</v>
      </c>
      <c r="B9" s="164"/>
      <c r="C9" s="164"/>
      <c r="D9" s="164"/>
      <c r="E9" s="164"/>
      <c r="F9" s="164"/>
      <c r="G9" s="161" t="n">
        <v>3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3" t="n">
        <f aca="false">H9+I9+J9+K9-L9+M9+N9+O9+P9+Q9+R9+S9+T9</f>
        <v>0</v>
      </c>
      <c r="V9" s="162"/>
      <c r="W9" s="163" t="n">
        <f aca="false">U9+V9</f>
        <v>0</v>
      </c>
    </row>
    <row r="10" customFormat="false" ht="24" hidden="false" customHeight="true" outlineLevel="0" collapsed="false">
      <c r="A10" s="165" t="s">
        <v>372</v>
      </c>
      <c r="B10" s="165"/>
      <c r="C10" s="165"/>
      <c r="D10" s="165"/>
      <c r="E10" s="165"/>
      <c r="F10" s="165"/>
      <c r="G10" s="166" t="n">
        <v>4</v>
      </c>
      <c r="H10" s="163" t="n">
        <f aca="false">H7+H8+H9</f>
        <v>212718480</v>
      </c>
      <c r="I10" s="163" t="n">
        <f aca="false">I7+I8+I9</f>
        <v>43664339</v>
      </c>
      <c r="J10" s="163" t="n">
        <f aca="false">J7+J8+J9</f>
        <v>186680</v>
      </c>
      <c r="K10" s="163" t="n">
        <f aca="false">K7+K8+K9</f>
        <v>358226</v>
      </c>
      <c r="L10" s="163" t="n">
        <f aca="false">L7+L8+L9</f>
        <v>358226</v>
      </c>
      <c r="M10" s="163" t="n">
        <f aca="false">M7+M8+M9</f>
        <v>0</v>
      </c>
      <c r="N10" s="163" t="n">
        <f aca="false">N7+N8+N9</f>
        <v>0</v>
      </c>
      <c r="O10" s="163" t="n">
        <f aca="false">O7+O8+O9</f>
        <v>-2798968</v>
      </c>
      <c r="P10" s="163" t="n">
        <f aca="false">P7+P8+P9</f>
        <v>0</v>
      </c>
      <c r="Q10" s="163" t="n">
        <f aca="false">Q7+Q8+Q9</f>
        <v>0</v>
      </c>
      <c r="R10" s="163" t="n">
        <f aca="false">R7+R8+R9</f>
        <v>0</v>
      </c>
      <c r="S10" s="163" t="n">
        <f aca="false">S7+S8+S9</f>
        <v>78181083</v>
      </c>
      <c r="T10" s="163" t="n">
        <f aca="false">T7+T8+T9</f>
        <v>79597665</v>
      </c>
      <c r="U10" s="163" t="n">
        <f aca="false">U7+U8+U9</f>
        <v>411549279</v>
      </c>
      <c r="V10" s="163" t="n">
        <f aca="false">V7+V8+V9</f>
        <v>0</v>
      </c>
      <c r="W10" s="163" t="n">
        <f aca="false">W7+W8+W9</f>
        <v>411549279</v>
      </c>
    </row>
    <row r="11" customFormat="false" ht="13.2" hidden="false" customHeight="true" outlineLevel="0" collapsed="false">
      <c r="A11" s="164" t="s">
        <v>373</v>
      </c>
      <c r="B11" s="164"/>
      <c r="C11" s="164"/>
      <c r="D11" s="164"/>
      <c r="E11" s="164"/>
      <c r="F11" s="164"/>
      <c r="G11" s="161" t="n">
        <v>5</v>
      </c>
      <c r="H11" s="167" t="n">
        <v>0</v>
      </c>
      <c r="I11" s="167" t="n">
        <v>0</v>
      </c>
      <c r="J11" s="167" t="n">
        <v>0</v>
      </c>
      <c r="K11" s="167" t="n">
        <v>0</v>
      </c>
      <c r="L11" s="167" t="n">
        <v>0</v>
      </c>
      <c r="M11" s="167" t="n">
        <v>0</v>
      </c>
      <c r="N11" s="167" t="n">
        <v>0</v>
      </c>
      <c r="O11" s="167" t="n">
        <v>0</v>
      </c>
      <c r="P11" s="167" t="n">
        <v>0</v>
      </c>
      <c r="Q11" s="167" t="n">
        <v>0</v>
      </c>
      <c r="R11" s="167" t="n">
        <v>0</v>
      </c>
      <c r="S11" s="167" t="n">
        <v>0</v>
      </c>
      <c r="T11" s="162" t="n">
        <v>56229973</v>
      </c>
      <c r="U11" s="163" t="n">
        <f aca="false">H11+I11+J11+K11-L11+M11+N11+O11+P11+Q11+R11+S11+T11</f>
        <v>56229973</v>
      </c>
      <c r="V11" s="162"/>
      <c r="W11" s="163" t="n">
        <f aca="false">U11+V11</f>
        <v>56229973</v>
      </c>
    </row>
    <row r="12" customFormat="false" ht="13.2" hidden="false" customHeight="true" outlineLevel="0" collapsed="false">
      <c r="A12" s="164" t="s">
        <v>374</v>
      </c>
      <c r="B12" s="164"/>
      <c r="C12" s="164"/>
      <c r="D12" s="164"/>
      <c r="E12" s="164"/>
      <c r="F12" s="164"/>
      <c r="G12" s="161" t="n">
        <v>6</v>
      </c>
      <c r="H12" s="167" t="n">
        <v>0</v>
      </c>
      <c r="I12" s="167" t="n">
        <v>0</v>
      </c>
      <c r="J12" s="167" t="n">
        <v>0</v>
      </c>
      <c r="K12" s="167" t="n">
        <v>0</v>
      </c>
      <c r="L12" s="167" t="n">
        <v>0</v>
      </c>
      <c r="M12" s="167" t="n">
        <v>0</v>
      </c>
      <c r="N12" s="162"/>
      <c r="O12" s="167" t="n">
        <v>0</v>
      </c>
      <c r="P12" s="167" t="n">
        <v>0</v>
      </c>
      <c r="Q12" s="167" t="n">
        <v>0</v>
      </c>
      <c r="R12" s="167" t="n">
        <v>0</v>
      </c>
      <c r="S12" s="167" t="n">
        <v>0</v>
      </c>
      <c r="T12" s="167" t="n">
        <v>0</v>
      </c>
      <c r="U12" s="163" t="n">
        <f aca="false">H12+I12+J12+K12-L12+M12+N12+O12+P12+Q12+R12+S12+T12</f>
        <v>0</v>
      </c>
      <c r="V12" s="162"/>
      <c r="W12" s="163" t="n">
        <f aca="false">U12+V12</f>
        <v>0</v>
      </c>
    </row>
    <row r="13" customFormat="false" ht="26.25" hidden="false" customHeight="true" outlineLevel="0" collapsed="false">
      <c r="A13" s="164" t="s">
        <v>375</v>
      </c>
      <c r="B13" s="164"/>
      <c r="C13" s="164"/>
      <c r="D13" s="164"/>
      <c r="E13" s="164"/>
      <c r="F13" s="164"/>
      <c r="G13" s="161" t="n">
        <v>7</v>
      </c>
      <c r="H13" s="167" t="n">
        <v>0</v>
      </c>
      <c r="I13" s="167" t="n">
        <v>0</v>
      </c>
      <c r="J13" s="167" t="n">
        <v>0</v>
      </c>
      <c r="K13" s="167" t="n">
        <v>0</v>
      </c>
      <c r="L13" s="167" t="n">
        <v>0</v>
      </c>
      <c r="M13" s="167" t="n">
        <v>0</v>
      </c>
      <c r="N13" s="167" t="n">
        <v>0</v>
      </c>
      <c r="O13" s="162" t="n">
        <v>96679</v>
      </c>
      <c r="P13" s="167" t="n">
        <v>0</v>
      </c>
      <c r="Q13" s="167" t="n">
        <v>0</v>
      </c>
      <c r="R13" s="167" t="n">
        <v>0</v>
      </c>
      <c r="S13" s="162"/>
      <c r="T13" s="162"/>
      <c r="U13" s="163" t="n">
        <f aca="false">H13+I13+J13+K13-L13+M13+N13+O13+P13+Q13+R13+S13+T13</f>
        <v>96679</v>
      </c>
      <c r="V13" s="162"/>
      <c r="W13" s="163" t="n">
        <f aca="false">U13+V13</f>
        <v>96679</v>
      </c>
    </row>
    <row r="14" customFormat="false" ht="29.25" hidden="false" customHeight="true" outlineLevel="0" collapsed="false">
      <c r="A14" s="164" t="s">
        <v>376</v>
      </c>
      <c r="B14" s="164"/>
      <c r="C14" s="164"/>
      <c r="D14" s="164"/>
      <c r="E14" s="164"/>
      <c r="F14" s="164"/>
      <c r="G14" s="161" t="n">
        <v>8</v>
      </c>
      <c r="H14" s="167" t="n">
        <v>0</v>
      </c>
      <c r="I14" s="167" t="n">
        <v>0</v>
      </c>
      <c r="J14" s="167" t="n">
        <v>0</v>
      </c>
      <c r="K14" s="167" t="n">
        <v>0</v>
      </c>
      <c r="L14" s="167" t="n">
        <v>0</v>
      </c>
      <c r="M14" s="167" t="n">
        <v>0</v>
      </c>
      <c r="N14" s="167" t="n">
        <v>0</v>
      </c>
      <c r="O14" s="167" t="n">
        <v>0</v>
      </c>
      <c r="P14" s="162"/>
      <c r="Q14" s="167" t="n">
        <v>0</v>
      </c>
      <c r="R14" s="167" t="n">
        <v>0</v>
      </c>
      <c r="S14" s="162"/>
      <c r="T14" s="162"/>
      <c r="U14" s="163" t="n">
        <f aca="false">H14+I14+J14+K14-L14+M14+N14+O14+P14+Q14+R14+S14+T14</f>
        <v>0</v>
      </c>
      <c r="V14" s="162"/>
      <c r="W14" s="163" t="n">
        <f aca="false">U14+V14</f>
        <v>0</v>
      </c>
    </row>
    <row r="15" customFormat="false" ht="13.2" hidden="false" customHeight="true" outlineLevel="0" collapsed="false">
      <c r="A15" s="164" t="s">
        <v>377</v>
      </c>
      <c r="B15" s="164"/>
      <c r="C15" s="164"/>
      <c r="D15" s="164"/>
      <c r="E15" s="164"/>
      <c r="F15" s="164"/>
      <c r="G15" s="161" t="n">
        <v>9</v>
      </c>
      <c r="H15" s="167" t="n">
        <v>0</v>
      </c>
      <c r="I15" s="167" t="n">
        <v>0</v>
      </c>
      <c r="J15" s="167" t="n">
        <v>0</v>
      </c>
      <c r="K15" s="167" t="n">
        <v>0</v>
      </c>
      <c r="L15" s="167" t="n">
        <v>0</v>
      </c>
      <c r="M15" s="167" t="n">
        <v>0</v>
      </c>
      <c r="N15" s="167" t="n">
        <v>0</v>
      </c>
      <c r="O15" s="167" t="n">
        <v>0</v>
      </c>
      <c r="P15" s="167" t="n">
        <v>0</v>
      </c>
      <c r="Q15" s="162"/>
      <c r="R15" s="167" t="n">
        <v>0</v>
      </c>
      <c r="S15" s="162"/>
      <c r="T15" s="162"/>
      <c r="U15" s="163" t="n">
        <f aca="false">H15+I15+J15+K15-L15+M15+N15+O15+P15+Q15+R15+S15+T15</f>
        <v>0</v>
      </c>
      <c r="V15" s="162"/>
      <c r="W15" s="163" t="n">
        <f aca="false">U15+V15</f>
        <v>0</v>
      </c>
    </row>
    <row r="16" customFormat="false" ht="28.5" hidden="false" customHeight="true" outlineLevel="0" collapsed="false">
      <c r="A16" s="164" t="s">
        <v>378</v>
      </c>
      <c r="B16" s="164"/>
      <c r="C16" s="164"/>
      <c r="D16" s="164"/>
      <c r="E16" s="164"/>
      <c r="F16" s="164"/>
      <c r="G16" s="161" t="n">
        <v>10</v>
      </c>
      <c r="H16" s="167" t="n">
        <v>0</v>
      </c>
      <c r="I16" s="167" t="n">
        <v>0</v>
      </c>
      <c r="J16" s="167" t="n">
        <v>0</v>
      </c>
      <c r="K16" s="167" t="n">
        <v>0</v>
      </c>
      <c r="L16" s="167" t="n">
        <v>0</v>
      </c>
      <c r="M16" s="167" t="n">
        <v>0</v>
      </c>
      <c r="N16" s="167" t="n">
        <v>0</v>
      </c>
      <c r="O16" s="167" t="n">
        <v>0</v>
      </c>
      <c r="P16" s="167" t="n">
        <v>0</v>
      </c>
      <c r="Q16" s="167" t="n">
        <v>0</v>
      </c>
      <c r="R16" s="162"/>
      <c r="S16" s="162"/>
      <c r="T16" s="162"/>
      <c r="U16" s="163" t="n">
        <f aca="false">H16+I16+J16+K16-L16+M16+N16+O16+P16+Q16+R16+S16+T16</f>
        <v>0</v>
      </c>
      <c r="V16" s="162"/>
      <c r="W16" s="163" t="n">
        <f aca="false">U16+V16</f>
        <v>0</v>
      </c>
    </row>
    <row r="17" customFormat="false" ht="23.25" hidden="false" customHeight="true" outlineLevel="0" collapsed="false">
      <c r="A17" s="164" t="s">
        <v>379</v>
      </c>
      <c r="B17" s="164"/>
      <c r="C17" s="164"/>
      <c r="D17" s="164"/>
      <c r="E17" s="164"/>
      <c r="F17" s="164"/>
      <c r="G17" s="161" t="n">
        <v>11</v>
      </c>
      <c r="H17" s="167" t="n">
        <v>0</v>
      </c>
      <c r="I17" s="167" t="n">
        <v>0</v>
      </c>
      <c r="J17" s="167" t="n">
        <v>0</v>
      </c>
      <c r="K17" s="167" t="n">
        <v>0</v>
      </c>
      <c r="L17" s="167" t="n">
        <v>0</v>
      </c>
      <c r="M17" s="167" t="n">
        <v>0</v>
      </c>
      <c r="N17" s="162"/>
      <c r="O17" s="162"/>
      <c r="P17" s="162"/>
      <c r="Q17" s="162"/>
      <c r="R17" s="162"/>
      <c r="S17" s="162"/>
      <c r="T17" s="162"/>
      <c r="U17" s="163" t="n">
        <f aca="false">H17+I17+J17+K17-L17+M17+N17+O17+P17+Q17+R17+S17+T17</f>
        <v>0</v>
      </c>
      <c r="V17" s="162"/>
      <c r="W17" s="163" t="n">
        <f aca="false">U17+V17</f>
        <v>0</v>
      </c>
    </row>
    <row r="18" customFormat="false" ht="13.2" hidden="false" customHeight="true" outlineLevel="0" collapsed="false">
      <c r="A18" s="164" t="s">
        <v>380</v>
      </c>
      <c r="B18" s="164"/>
      <c r="C18" s="164"/>
      <c r="D18" s="164"/>
      <c r="E18" s="164"/>
      <c r="F18" s="164"/>
      <c r="G18" s="161" t="n">
        <v>12</v>
      </c>
      <c r="H18" s="167" t="n">
        <v>0</v>
      </c>
      <c r="I18" s="167" t="n">
        <v>0</v>
      </c>
      <c r="J18" s="167" t="n">
        <v>0</v>
      </c>
      <c r="K18" s="167" t="n">
        <v>0</v>
      </c>
      <c r="L18" s="167" t="n">
        <v>0</v>
      </c>
      <c r="M18" s="167" t="n">
        <v>0</v>
      </c>
      <c r="N18" s="162"/>
      <c r="O18" s="162"/>
      <c r="P18" s="162"/>
      <c r="Q18" s="162"/>
      <c r="R18" s="162"/>
      <c r="S18" s="162"/>
      <c r="T18" s="162"/>
      <c r="U18" s="163" t="n">
        <f aca="false">H18+I18+J18+K18-L18+M18+N18+O18+P18+Q18+R18+S18+T18</f>
        <v>0</v>
      </c>
      <c r="V18" s="162"/>
      <c r="W18" s="163" t="n">
        <f aca="false">U18+V18</f>
        <v>0</v>
      </c>
    </row>
    <row r="19" customFormat="false" ht="13.2" hidden="false" customHeight="true" outlineLevel="0" collapsed="false">
      <c r="A19" s="164" t="s">
        <v>381</v>
      </c>
      <c r="B19" s="164"/>
      <c r="C19" s="164"/>
      <c r="D19" s="164"/>
      <c r="E19" s="164"/>
      <c r="F19" s="164"/>
      <c r="G19" s="161" t="n">
        <v>13</v>
      </c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3" t="n">
        <f aca="false">H19+I19+J19+K19-L19+M19+N19+O19+P19+Q19+R19+S19+T19</f>
        <v>0</v>
      </c>
      <c r="V19" s="162"/>
      <c r="W19" s="163" t="n">
        <f aca="false">U19+V19</f>
        <v>0</v>
      </c>
    </row>
    <row r="20" customFormat="false" ht="13.2" hidden="false" customHeight="true" outlineLevel="0" collapsed="false">
      <c r="A20" s="164" t="s">
        <v>382</v>
      </c>
      <c r="B20" s="164"/>
      <c r="C20" s="164"/>
      <c r="D20" s="164"/>
      <c r="E20" s="164"/>
      <c r="F20" s="164"/>
      <c r="G20" s="161" t="n">
        <v>14</v>
      </c>
      <c r="H20" s="167" t="n">
        <v>0</v>
      </c>
      <c r="I20" s="167" t="n">
        <v>0</v>
      </c>
      <c r="J20" s="167" t="n">
        <v>0</v>
      </c>
      <c r="K20" s="167" t="n">
        <v>0</v>
      </c>
      <c r="L20" s="167" t="n">
        <v>0</v>
      </c>
      <c r="M20" s="167" t="n">
        <v>0</v>
      </c>
      <c r="N20" s="162"/>
      <c r="O20" s="162"/>
      <c r="P20" s="162"/>
      <c r="Q20" s="162"/>
      <c r="R20" s="162"/>
      <c r="S20" s="162"/>
      <c r="T20" s="162"/>
      <c r="U20" s="163" t="n">
        <f aca="false">H20+I20+J20+K20-L20+M20+N20+O20+P20+Q20+R20+S20+T20</f>
        <v>0</v>
      </c>
      <c r="V20" s="162"/>
      <c r="W20" s="163" t="n">
        <f aca="false">U20+V20</f>
        <v>0</v>
      </c>
    </row>
    <row r="21" customFormat="false" ht="30.75" hidden="false" customHeight="true" outlineLevel="0" collapsed="false">
      <c r="A21" s="164" t="s">
        <v>383</v>
      </c>
      <c r="B21" s="164"/>
      <c r="C21" s="164"/>
      <c r="D21" s="164"/>
      <c r="E21" s="164"/>
      <c r="F21" s="164"/>
      <c r="G21" s="161" t="n">
        <v>15</v>
      </c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3" t="n">
        <f aca="false">H21+I21+J21+K21-L21+M21+N21+O21+P21+Q21+R21+S21+T21</f>
        <v>0</v>
      </c>
      <c r="V21" s="162"/>
      <c r="W21" s="163" t="n">
        <f aca="false">U21+V21</f>
        <v>0</v>
      </c>
    </row>
    <row r="22" customFormat="false" ht="28.5" hidden="false" customHeight="true" outlineLevel="0" collapsed="false">
      <c r="A22" s="164" t="s">
        <v>384</v>
      </c>
      <c r="B22" s="164"/>
      <c r="C22" s="164"/>
      <c r="D22" s="164"/>
      <c r="E22" s="164"/>
      <c r="F22" s="164"/>
      <c r="G22" s="161" t="n">
        <v>16</v>
      </c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3" t="n">
        <f aca="false">H22+I22+J22+K22-L22+M22+N22+O22+P22+Q22+R22+S22+T22</f>
        <v>0</v>
      </c>
      <c r="V22" s="162"/>
      <c r="W22" s="163" t="n">
        <f aca="false">U22+V22</f>
        <v>0</v>
      </c>
    </row>
    <row r="23" customFormat="false" ht="26.25" hidden="false" customHeight="true" outlineLevel="0" collapsed="false">
      <c r="A23" s="164" t="s">
        <v>385</v>
      </c>
      <c r="B23" s="164"/>
      <c r="C23" s="164"/>
      <c r="D23" s="164"/>
      <c r="E23" s="164"/>
      <c r="F23" s="164"/>
      <c r="G23" s="161" t="n">
        <v>17</v>
      </c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3" t="n">
        <f aca="false">H23+I23+J23+K23-L23+M23+N23+O23+P23+Q23+R23+S23+T23</f>
        <v>0</v>
      </c>
      <c r="V23" s="162"/>
      <c r="W23" s="163" t="n">
        <f aca="false">U23+V23</f>
        <v>0</v>
      </c>
    </row>
    <row r="24" customFormat="false" ht="13.2" hidden="false" customHeight="true" outlineLevel="0" collapsed="false">
      <c r="A24" s="164" t="s">
        <v>386</v>
      </c>
      <c r="B24" s="164"/>
      <c r="C24" s="164"/>
      <c r="D24" s="164"/>
      <c r="E24" s="164"/>
      <c r="F24" s="164"/>
      <c r="G24" s="161" t="n">
        <v>18</v>
      </c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3" t="n">
        <f aca="false">H24+I24+J24+K24-L24+M24+N24+O24+P24+Q24+R24+S24+T24</f>
        <v>0</v>
      </c>
      <c r="V24" s="162"/>
      <c r="W24" s="163" t="n">
        <f aca="false">U24+V24</f>
        <v>0</v>
      </c>
    </row>
    <row r="25" customFormat="false" ht="13.2" hidden="false" customHeight="true" outlineLevel="0" collapsed="false">
      <c r="A25" s="164" t="s">
        <v>387</v>
      </c>
      <c r="B25" s="164"/>
      <c r="C25" s="164"/>
      <c r="D25" s="164"/>
      <c r="E25" s="164"/>
      <c r="F25" s="164"/>
      <c r="G25" s="161" t="n">
        <v>19</v>
      </c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 t="n">
        <v>-32722560</v>
      </c>
      <c r="U25" s="163" t="n">
        <f aca="false">H25+I25+J25+K25-L25+M25+N25+O25+P25+Q25+R25+S25+T25</f>
        <v>-32722560</v>
      </c>
      <c r="V25" s="162"/>
      <c r="W25" s="163" t="n">
        <f aca="false">U25+V25</f>
        <v>-32722560</v>
      </c>
    </row>
    <row r="26" customFormat="false" ht="13.2" hidden="false" customHeight="true" outlineLevel="0" collapsed="false">
      <c r="A26" s="164" t="s">
        <v>388</v>
      </c>
      <c r="B26" s="164"/>
      <c r="C26" s="164"/>
      <c r="D26" s="164"/>
      <c r="E26" s="164"/>
      <c r="F26" s="164"/>
      <c r="G26" s="161" t="n">
        <v>20</v>
      </c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 t="n">
        <v>46875105</v>
      </c>
      <c r="T26" s="162" t="n">
        <v>-46875105</v>
      </c>
      <c r="U26" s="163" t="n">
        <f aca="false">H26+I26+J26+K26-L26+M26+N26+O26+P26+Q26+R26+S26+T26</f>
        <v>0</v>
      </c>
      <c r="V26" s="162"/>
      <c r="W26" s="163" t="n">
        <f aca="false">U26+V26</f>
        <v>0</v>
      </c>
    </row>
    <row r="27" customFormat="false" ht="13.2" hidden="false" customHeight="true" outlineLevel="0" collapsed="false">
      <c r="A27" s="164" t="s">
        <v>389</v>
      </c>
      <c r="B27" s="164"/>
      <c r="C27" s="164"/>
      <c r="D27" s="164"/>
      <c r="E27" s="164"/>
      <c r="F27" s="164"/>
      <c r="G27" s="161" t="n">
        <v>21</v>
      </c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3" t="n">
        <f aca="false">H27+I27+J27+K27-L27+M27+N27+O27+P27+Q27+R27+S27+T27</f>
        <v>0</v>
      </c>
      <c r="V27" s="162"/>
      <c r="W27" s="163" t="n">
        <f aca="false">U27+V27</f>
        <v>0</v>
      </c>
    </row>
    <row r="28" customFormat="false" ht="13.2" hidden="false" customHeight="true" outlineLevel="0" collapsed="false">
      <c r="A28" s="164" t="s">
        <v>390</v>
      </c>
      <c r="B28" s="164"/>
      <c r="C28" s="164"/>
      <c r="D28" s="164"/>
      <c r="E28" s="164"/>
      <c r="F28" s="164"/>
      <c r="G28" s="161" t="n">
        <v>22</v>
      </c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3" t="n">
        <f aca="false">H28+I28+J28+K28-L28+M28+N28+O28+P28+Q28+R28+S28+T28</f>
        <v>0</v>
      </c>
      <c r="V28" s="162"/>
      <c r="W28" s="163" t="n">
        <f aca="false">U28+V28</f>
        <v>0</v>
      </c>
    </row>
    <row r="29" customFormat="false" ht="21.75" hidden="false" customHeight="true" outlineLevel="0" collapsed="false">
      <c r="A29" s="168" t="s">
        <v>391</v>
      </c>
      <c r="B29" s="168"/>
      <c r="C29" s="168"/>
      <c r="D29" s="168"/>
      <c r="E29" s="168"/>
      <c r="F29" s="168"/>
      <c r="G29" s="169" t="n">
        <v>23</v>
      </c>
      <c r="H29" s="170" t="n">
        <f aca="false">SUM(H10:H28)</f>
        <v>212718480</v>
      </c>
      <c r="I29" s="170" t="n">
        <f aca="false">SUM(I10:I28)</f>
        <v>43664339</v>
      </c>
      <c r="J29" s="170" t="n">
        <f aca="false">SUM(J10:J28)</f>
        <v>186680</v>
      </c>
      <c r="K29" s="170" t="n">
        <f aca="false">SUM(K10:K28)</f>
        <v>358226</v>
      </c>
      <c r="L29" s="170" t="n">
        <f aca="false">SUM(L10:L28)</f>
        <v>358226</v>
      </c>
      <c r="M29" s="170" t="n">
        <f aca="false">SUM(M10:M28)</f>
        <v>0</v>
      </c>
      <c r="N29" s="170" t="n">
        <f aca="false">SUM(N10:N28)</f>
        <v>0</v>
      </c>
      <c r="O29" s="170" t="n">
        <f aca="false">SUM(O10:O28)</f>
        <v>-2702289</v>
      </c>
      <c r="P29" s="170" t="n">
        <f aca="false">SUM(P10:P28)</f>
        <v>0</v>
      </c>
      <c r="Q29" s="170" t="n">
        <f aca="false">SUM(Q10:Q28)</f>
        <v>0</v>
      </c>
      <c r="R29" s="170" t="n">
        <f aca="false">SUM(R10:R28)</f>
        <v>0</v>
      </c>
      <c r="S29" s="170" t="n">
        <f aca="false">SUM(S10:S28)</f>
        <v>125056188</v>
      </c>
      <c r="T29" s="170" t="n">
        <f aca="false">SUM(T10:T28)</f>
        <v>56229973</v>
      </c>
      <c r="U29" s="170" t="n">
        <f aca="false">SUM(U10:U28)</f>
        <v>435153371</v>
      </c>
      <c r="V29" s="170" t="n">
        <f aca="false">SUM(V10:V28)</f>
        <v>0</v>
      </c>
      <c r="W29" s="170" t="n">
        <f aca="false">SUM(W10:W28)</f>
        <v>435153371</v>
      </c>
    </row>
    <row r="30" customFormat="false" ht="13.2" hidden="false" customHeight="false" outlineLevel="0" collapsed="false">
      <c r="A30" s="171" t="s">
        <v>392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</row>
    <row r="31" customFormat="false" ht="36.75" hidden="false" customHeight="true" outlineLevel="0" collapsed="false">
      <c r="A31" s="172" t="s">
        <v>393</v>
      </c>
      <c r="B31" s="172"/>
      <c r="C31" s="172"/>
      <c r="D31" s="172"/>
      <c r="E31" s="172"/>
      <c r="F31" s="172"/>
      <c r="G31" s="166" t="n">
        <v>24</v>
      </c>
      <c r="H31" s="163" t="n">
        <f aca="false">SUM(H12:H20)</f>
        <v>0</v>
      </c>
      <c r="I31" s="163" t="n">
        <f aca="false">SUM(I12:I20)</f>
        <v>0</v>
      </c>
      <c r="J31" s="163" t="n">
        <f aca="false">SUM(J12:J20)</f>
        <v>0</v>
      </c>
      <c r="K31" s="163" t="n">
        <f aca="false">SUM(K12:K20)</f>
        <v>0</v>
      </c>
      <c r="L31" s="163" t="n">
        <f aca="false">SUM(L12:L20)</f>
        <v>0</v>
      </c>
      <c r="M31" s="163" t="n">
        <f aca="false">SUM(M12:M20)</f>
        <v>0</v>
      </c>
      <c r="N31" s="163" t="n">
        <f aca="false">SUM(N12:N20)</f>
        <v>0</v>
      </c>
      <c r="O31" s="163" t="n">
        <f aca="false">SUM(O12:O20)</f>
        <v>96679</v>
      </c>
      <c r="P31" s="163" t="n">
        <f aca="false">SUM(P12:P20)</f>
        <v>0</v>
      </c>
      <c r="Q31" s="163" t="n">
        <f aca="false">SUM(Q12:Q20)</f>
        <v>0</v>
      </c>
      <c r="R31" s="163" t="n">
        <f aca="false">SUM(R12:R20)</f>
        <v>0</v>
      </c>
      <c r="S31" s="163" t="n">
        <f aca="false">SUM(S12:S20)</f>
        <v>0</v>
      </c>
      <c r="T31" s="163" t="n">
        <f aca="false">SUM(T12:T20)</f>
        <v>0</v>
      </c>
      <c r="U31" s="163" t="n">
        <f aca="false">SUM(U12:U20)</f>
        <v>96679</v>
      </c>
      <c r="V31" s="163" t="n">
        <f aca="false">SUM(V12:V20)</f>
        <v>0</v>
      </c>
      <c r="W31" s="163" t="n">
        <f aca="false">SUM(W12:W20)</f>
        <v>96679</v>
      </c>
    </row>
    <row r="32" customFormat="false" ht="31.5" hidden="false" customHeight="true" outlineLevel="0" collapsed="false">
      <c r="A32" s="172" t="s">
        <v>394</v>
      </c>
      <c r="B32" s="172"/>
      <c r="C32" s="172"/>
      <c r="D32" s="172"/>
      <c r="E32" s="172"/>
      <c r="F32" s="172"/>
      <c r="G32" s="166" t="n">
        <v>25</v>
      </c>
      <c r="H32" s="163" t="n">
        <f aca="false">H11+H31</f>
        <v>0</v>
      </c>
      <c r="I32" s="163" t="n">
        <f aca="false">I11+I31</f>
        <v>0</v>
      </c>
      <c r="J32" s="163" t="n">
        <f aca="false">J11+J31</f>
        <v>0</v>
      </c>
      <c r="K32" s="163" t="n">
        <f aca="false">K11+K31</f>
        <v>0</v>
      </c>
      <c r="L32" s="163" t="n">
        <f aca="false">L11+L31</f>
        <v>0</v>
      </c>
      <c r="M32" s="163" t="n">
        <f aca="false">M11+M31</f>
        <v>0</v>
      </c>
      <c r="N32" s="163" t="n">
        <f aca="false">N11+N31</f>
        <v>0</v>
      </c>
      <c r="O32" s="163" t="n">
        <f aca="false">O11+O31</f>
        <v>96679</v>
      </c>
      <c r="P32" s="163" t="n">
        <f aca="false">P11+P31</f>
        <v>0</v>
      </c>
      <c r="Q32" s="163" t="n">
        <f aca="false">Q11+Q31</f>
        <v>0</v>
      </c>
      <c r="R32" s="163" t="n">
        <f aca="false">R11+R31</f>
        <v>0</v>
      </c>
      <c r="S32" s="163" t="n">
        <f aca="false">S11+S31</f>
        <v>0</v>
      </c>
      <c r="T32" s="163" t="n">
        <f aca="false">T11+T31</f>
        <v>56229973</v>
      </c>
      <c r="U32" s="163" t="n">
        <f aca="false">U11+U31</f>
        <v>56326652</v>
      </c>
      <c r="V32" s="163" t="n">
        <f aca="false">V11+V31</f>
        <v>0</v>
      </c>
      <c r="W32" s="163" t="n">
        <f aca="false">W11+W31</f>
        <v>56326652</v>
      </c>
    </row>
    <row r="33" customFormat="false" ht="30.75" hidden="false" customHeight="true" outlineLevel="0" collapsed="false">
      <c r="A33" s="173" t="s">
        <v>395</v>
      </c>
      <c r="B33" s="173"/>
      <c r="C33" s="173"/>
      <c r="D33" s="173"/>
      <c r="E33" s="173"/>
      <c r="F33" s="173"/>
      <c r="G33" s="169" t="n">
        <v>26</v>
      </c>
      <c r="H33" s="170" t="n">
        <f aca="false">SUM(H21:H28)</f>
        <v>0</v>
      </c>
      <c r="I33" s="170" t="n">
        <f aca="false">SUM(I21:I28)</f>
        <v>0</v>
      </c>
      <c r="J33" s="170" t="n">
        <f aca="false">SUM(J21:J28)</f>
        <v>0</v>
      </c>
      <c r="K33" s="170" t="n">
        <f aca="false">SUM(K21:K28)</f>
        <v>0</v>
      </c>
      <c r="L33" s="170" t="n">
        <f aca="false">SUM(L21:L28)</f>
        <v>0</v>
      </c>
      <c r="M33" s="170" t="n">
        <f aca="false">SUM(M21:M28)</f>
        <v>0</v>
      </c>
      <c r="N33" s="170" t="n">
        <f aca="false">SUM(N21:N28)</f>
        <v>0</v>
      </c>
      <c r="O33" s="170" t="n">
        <f aca="false">SUM(O21:O28)</f>
        <v>0</v>
      </c>
      <c r="P33" s="170" t="n">
        <f aca="false">SUM(P21:P28)</f>
        <v>0</v>
      </c>
      <c r="Q33" s="170" t="n">
        <f aca="false">SUM(Q21:Q28)</f>
        <v>0</v>
      </c>
      <c r="R33" s="170" t="n">
        <f aca="false">SUM(R21:R28)</f>
        <v>0</v>
      </c>
      <c r="S33" s="170" t="n">
        <f aca="false">SUM(S21:S28)</f>
        <v>46875105</v>
      </c>
      <c r="T33" s="170" t="n">
        <f aca="false">SUM(T21:T28)</f>
        <v>-79597665</v>
      </c>
      <c r="U33" s="170" t="n">
        <f aca="false">SUM(U21:U28)</f>
        <v>-32722560</v>
      </c>
      <c r="V33" s="170" t="n">
        <f aca="false">SUM(V21:V28)</f>
        <v>0</v>
      </c>
      <c r="W33" s="170" t="n">
        <f aca="false">SUM(W21:W28)</f>
        <v>-32722560</v>
      </c>
    </row>
    <row r="34" customFormat="false" ht="13.2" hidden="false" customHeight="false" outlineLevel="0" collapsed="false">
      <c r="A34" s="171" t="s">
        <v>175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</row>
    <row r="35" customFormat="false" ht="13.2" hidden="false" customHeight="true" outlineLevel="0" collapsed="false">
      <c r="A35" s="160" t="s">
        <v>396</v>
      </c>
      <c r="B35" s="160"/>
      <c r="C35" s="160"/>
      <c r="D35" s="160"/>
      <c r="E35" s="160"/>
      <c r="F35" s="160"/>
      <c r="G35" s="161" t="n">
        <v>27</v>
      </c>
      <c r="H35" s="162" t="n">
        <v>212718480</v>
      </c>
      <c r="I35" s="162" t="n">
        <v>43664339</v>
      </c>
      <c r="J35" s="162" t="n">
        <v>186680</v>
      </c>
      <c r="K35" s="162" t="n">
        <v>358226</v>
      </c>
      <c r="L35" s="162" t="n">
        <v>358226</v>
      </c>
      <c r="M35" s="162" t="n">
        <v>0</v>
      </c>
      <c r="N35" s="162" t="n">
        <v>0</v>
      </c>
      <c r="O35" s="162" t="n">
        <v>-2702289</v>
      </c>
      <c r="P35" s="162"/>
      <c r="Q35" s="162"/>
      <c r="R35" s="162"/>
      <c r="S35" s="162" t="n">
        <v>125056188</v>
      </c>
      <c r="T35" s="162" t="n">
        <v>64318518</v>
      </c>
      <c r="U35" s="174" t="n">
        <f aca="false">H35+I35+J35+K35-L35+M35+N35+O35+P35+Q35+R35+S35+T35</f>
        <v>443241916</v>
      </c>
      <c r="V35" s="162"/>
      <c r="W35" s="174" t="n">
        <f aca="false">U35+V35</f>
        <v>443241916</v>
      </c>
    </row>
    <row r="36" customFormat="false" ht="13.2" hidden="false" customHeight="true" outlineLevel="0" collapsed="false">
      <c r="A36" s="164" t="s">
        <v>370</v>
      </c>
      <c r="B36" s="164"/>
      <c r="C36" s="164"/>
      <c r="D36" s="164"/>
      <c r="E36" s="164"/>
      <c r="F36" s="164"/>
      <c r="G36" s="161" t="n">
        <v>28</v>
      </c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74" t="n">
        <f aca="false">H36+I36+J36+K36-L36+M36+N36+O36+P36+Q36+R36+S36+T36</f>
        <v>0</v>
      </c>
      <c r="V36" s="162"/>
      <c r="W36" s="174" t="n">
        <f aca="false">U36+V36</f>
        <v>0</v>
      </c>
    </row>
    <row r="37" customFormat="false" ht="13.2" hidden="false" customHeight="true" outlineLevel="0" collapsed="false">
      <c r="A37" s="164" t="s">
        <v>371</v>
      </c>
      <c r="B37" s="164"/>
      <c r="C37" s="164"/>
      <c r="D37" s="164"/>
      <c r="E37" s="164"/>
      <c r="F37" s="164"/>
      <c r="G37" s="161" t="n">
        <v>29</v>
      </c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74" t="n">
        <f aca="false">H37+I37+J37+K37-L37+M37+N37+O37+P37+Q37+R37+S37+T37</f>
        <v>0</v>
      </c>
      <c r="V37" s="162"/>
      <c r="W37" s="174" t="n">
        <f aca="false">U37+V37</f>
        <v>0</v>
      </c>
    </row>
    <row r="38" customFormat="false" ht="25.5" hidden="false" customHeight="true" outlineLevel="0" collapsed="false">
      <c r="A38" s="160" t="s">
        <v>397</v>
      </c>
      <c r="B38" s="160"/>
      <c r="C38" s="160"/>
      <c r="D38" s="160"/>
      <c r="E38" s="160"/>
      <c r="F38" s="160"/>
      <c r="G38" s="161" t="n">
        <v>30</v>
      </c>
      <c r="H38" s="174" t="n">
        <f aca="false">H35+H36+H37</f>
        <v>212718480</v>
      </c>
      <c r="I38" s="174" t="n">
        <f aca="false">I35+I36+I37</f>
        <v>43664339</v>
      </c>
      <c r="J38" s="174" t="n">
        <f aca="false">J35+J36+J37</f>
        <v>186680</v>
      </c>
      <c r="K38" s="174" t="n">
        <f aca="false">K35+K36+K37</f>
        <v>358226</v>
      </c>
      <c r="L38" s="174" t="n">
        <f aca="false">L35+L36+L37</f>
        <v>358226</v>
      </c>
      <c r="M38" s="174" t="n">
        <f aca="false">M35+M36+M37</f>
        <v>0</v>
      </c>
      <c r="N38" s="174" t="n">
        <f aca="false">N35+N36+N37</f>
        <v>0</v>
      </c>
      <c r="O38" s="174" t="n">
        <f aca="false">O35+O36+O37</f>
        <v>-2702289</v>
      </c>
      <c r="P38" s="174" t="n">
        <f aca="false">P35+P36+P37</f>
        <v>0</v>
      </c>
      <c r="Q38" s="174" t="n">
        <f aca="false">Q35+Q36+Q37</f>
        <v>0</v>
      </c>
      <c r="R38" s="174" t="n">
        <f aca="false">R35+R36+R37</f>
        <v>0</v>
      </c>
      <c r="S38" s="174" t="n">
        <f aca="false">S35+S36+S37</f>
        <v>125056188</v>
      </c>
      <c r="T38" s="174" t="n">
        <f aca="false">T35+T36+T37</f>
        <v>64318518</v>
      </c>
      <c r="U38" s="174" t="n">
        <f aca="false">U35+U36+U37</f>
        <v>443241916</v>
      </c>
      <c r="V38" s="174" t="n">
        <f aca="false">V35+V36+V37</f>
        <v>0</v>
      </c>
      <c r="W38" s="174" t="n">
        <f aca="false">W35+W36+W37</f>
        <v>443241916</v>
      </c>
    </row>
    <row r="39" customFormat="false" ht="13.2" hidden="false" customHeight="true" outlineLevel="0" collapsed="false">
      <c r="A39" s="164" t="s">
        <v>373</v>
      </c>
      <c r="B39" s="164"/>
      <c r="C39" s="164"/>
      <c r="D39" s="164"/>
      <c r="E39" s="164"/>
      <c r="F39" s="164"/>
      <c r="G39" s="161" t="n">
        <v>31</v>
      </c>
      <c r="H39" s="167" t="n">
        <v>0</v>
      </c>
      <c r="I39" s="167" t="n">
        <v>0</v>
      </c>
      <c r="J39" s="167" t="n">
        <v>0</v>
      </c>
      <c r="K39" s="167" t="n">
        <v>0</v>
      </c>
      <c r="L39" s="167" t="n">
        <v>0</v>
      </c>
      <c r="M39" s="167" t="n">
        <v>0</v>
      </c>
      <c r="N39" s="167" t="n">
        <v>0</v>
      </c>
      <c r="O39" s="167" t="n">
        <v>0</v>
      </c>
      <c r="P39" s="167" t="n">
        <v>0</v>
      </c>
      <c r="Q39" s="167" t="n">
        <v>0</v>
      </c>
      <c r="R39" s="167" t="n">
        <v>0</v>
      </c>
      <c r="S39" s="167" t="n">
        <v>0</v>
      </c>
      <c r="T39" s="162" t="n">
        <v>-16252869</v>
      </c>
      <c r="U39" s="174" t="n">
        <f aca="false">H39+I39+J39+K39-L39+M39+N39+O39+P39+Q39+R39+S39+T39</f>
        <v>-16252869</v>
      </c>
      <c r="V39" s="162"/>
      <c r="W39" s="174" t="n">
        <f aca="false">U39+V39</f>
        <v>-16252869</v>
      </c>
    </row>
    <row r="40" customFormat="false" ht="13.2" hidden="false" customHeight="true" outlineLevel="0" collapsed="false">
      <c r="A40" s="164" t="s">
        <v>374</v>
      </c>
      <c r="B40" s="164"/>
      <c r="C40" s="164"/>
      <c r="D40" s="164"/>
      <c r="E40" s="164"/>
      <c r="F40" s="164"/>
      <c r="G40" s="161" t="n">
        <v>32</v>
      </c>
      <c r="H40" s="167" t="n">
        <v>0</v>
      </c>
      <c r="I40" s="167" t="n">
        <v>0</v>
      </c>
      <c r="J40" s="167" t="n">
        <v>0</v>
      </c>
      <c r="K40" s="167" t="n">
        <v>0</v>
      </c>
      <c r="L40" s="167" t="n">
        <v>0</v>
      </c>
      <c r="M40" s="167" t="n">
        <v>0</v>
      </c>
      <c r="N40" s="162"/>
      <c r="O40" s="167" t="n">
        <v>0</v>
      </c>
      <c r="P40" s="167" t="n">
        <v>0</v>
      </c>
      <c r="Q40" s="167" t="n">
        <v>0</v>
      </c>
      <c r="R40" s="167" t="n">
        <v>0</v>
      </c>
      <c r="S40" s="167" t="n">
        <v>0</v>
      </c>
      <c r="T40" s="167" t="n">
        <v>0</v>
      </c>
      <c r="U40" s="174" t="n">
        <f aca="false">H40+I40+J40+K40-L40+M40+N40+O40+P40+Q40+R40+S40+T40</f>
        <v>0</v>
      </c>
      <c r="V40" s="162"/>
      <c r="W40" s="174" t="n">
        <f aca="false">U40+V40</f>
        <v>0</v>
      </c>
    </row>
    <row r="41" customFormat="false" ht="27" hidden="false" customHeight="true" outlineLevel="0" collapsed="false">
      <c r="A41" s="164" t="s">
        <v>398</v>
      </c>
      <c r="B41" s="164"/>
      <c r="C41" s="164"/>
      <c r="D41" s="164"/>
      <c r="E41" s="164"/>
      <c r="F41" s="164"/>
      <c r="G41" s="161" t="n">
        <v>33</v>
      </c>
      <c r="H41" s="167" t="n">
        <v>0</v>
      </c>
      <c r="I41" s="167" t="n">
        <v>0</v>
      </c>
      <c r="J41" s="167" t="n">
        <v>0</v>
      </c>
      <c r="K41" s="167" t="n">
        <v>0</v>
      </c>
      <c r="L41" s="167" t="n">
        <v>0</v>
      </c>
      <c r="M41" s="167" t="n">
        <v>0</v>
      </c>
      <c r="N41" s="167" t="n">
        <v>0</v>
      </c>
      <c r="O41" s="162"/>
      <c r="P41" s="167" t="n">
        <v>0</v>
      </c>
      <c r="Q41" s="167" t="n">
        <v>0</v>
      </c>
      <c r="R41" s="167" t="n">
        <v>0</v>
      </c>
      <c r="S41" s="162"/>
      <c r="T41" s="162"/>
      <c r="U41" s="174" t="n">
        <f aca="false">H41+I41+J41+K41-L41+M41+N41+O41+P41+Q41+R41+S41+T41</f>
        <v>0</v>
      </c>
      <c r="V41" s="162"/>
      <c r="W41" s="174" t="n">
        <f aca="false">U41+V41</f>
        <v>0</v>
      </c>
    </row>
    <row r="42" customFormat="false" ht="20.25" hidden="false" customHeight="true" outlineLevel="0" collapsed="false">
      <c r="A42" s="164" t="s">
        <v>376</v>
      </c>
      <c r="B42" s="164"/>
      <c r="C42" s="164"/>
      <c r="D42" s="164"/>
      <c r="E42" s="164"/>
      <c r="F42" s="164"/>
      <c r="G42" s="161" t="n">
        <v>34</v>
      </c>
      <c r="H42" s="167" t="n">
        <v>0</v>
      </c>
      <c r="I42" s="167" t="n">
        <v>0</v>
      </c>
      <c r="J42" s="167" t="n">
        <v>0</v>
      </c>
      <c r="K42" s="167" t="n">
        <v>0</v>
      </c>
      <c r="L42" s="167" t="n">
        <v>0</v>
      </c>
      <c r="M42" s="167" t="n">
        <v>0</v>
      </c>
      <c r="N42" s="167" t="n">
        <v>0</v>
      </c>
      <c r="O42" s="167" t="n">
        <v>0</v>
      </c>
      <c r="P42" s="162"/>
      <c r="Q42" s="167" t="n">
        <v>0</v>
      </c>
      <c r="R42" s="167" t="n">
        <v>0</v>
      </c>
      <c r="S42" s="162"/>
      <c r="T42" s="162"/>
      <c r="U42" s="174" t="n">
        <f aca="false">H42+I42+J42+K42-L42+M42+N42+O42+P42+Q42+R42+S42+T42</f>
        <v>0</v>
      </c>
      <c r="V42" s="162"/>
      <c r="W42" s="174" t="n">
        <f aca="false">U42+V42</f>
        <v>0</v>
      </c>
    </row>
    <row r="43" customFormat="false" ht="21" hidden="false" customHeight="true" outlineLevel="0" collapsed="false">
      <c r="A43" s="164" t="s">
        <v>377</v>
      </c>
      <c r="B43" s="164"/>
      <c r="C43" s="164"/>
      <c r="D43" s="164"/>
      <c r="E43" s="164"/>
      <c r="F43" s="164"/>
      <c r="G43" s="161" t="n">
        <v>35</v>
      </c>
      <c r="H43" s="167" t="n">
        <v>0</v>
      </c>
      <c r="I43" s="167" t="n">
        <v>0</v>
      </c>
      <c r="J43" s="167" t="n">
        <v>0</v>
      </c>
      <c r="K43" s="167" t="n">
        <v>0</v>
      </c>
      <c r="L43" s="167" t="n">
        <v>0</v>
      </c>
      <c r="M43" s="167" t="n">
        <v>0</v>
      </c>
      <c r="N43" s="167" t="n">
        <v>0</v>
      </c>
      <c r="O43" s="167" t="n">
        <v>0</v>
      </c>
      <c r="P43" s="167" t="n">
        <v>0</v>
      </c>
      <c r="Q43" s="162"/>
      <c r="R43" s="167" t="n">
        <v>0</v>
      </c>
      <c r="S43" s="162"/>
      <c r="T43" s="162"/>
      <c r="U43" s="174" t="n">
        <f aca="false">H43+I43+J43+K43-L43+M43+N43+O43+P43+Q43+R43+S43+T43</f>
        <v>0</v>
      </c>
      <c r="V43" s="162"/>
      <c r="W43" s="174" t="n">
        <f aca="false">U43+V43</f>
        <v>0</v>
      </c>
    </row>
    <row r="44" customFormat="false" ht="29.25" hidden="false" customHeight="true" outlineLevel="0" collapsed="false">
      <c r="A44" s="164" t="s">
        <v>378</v>
      </c>
      <c r="B44" s="164"/>
      <c r="C44" s="164"/>
      <c r="D44" s="164"/>
      <c r="E44" s="164"/>
      <c r="F44" s="164"/>
      <c r="G44" s="161" t="n">
        <v>36</v>
      </c>
      <c r="H44" s="167" t="n">
        <v>0</v>
      </c>
      <c r="I44" s="167" t="n">
        <v>0</v>
      </c>
      <c r="J44" s="167" t="n">
        <v>0</v>
      </c>
      <c r="K44" s="167" t="n">
        <v>0</v>
      </c>
      <c r="L44" s="167" t="n">
        <v>0</v>
      </c>
      <c r="M44" s="167" t="n">
        <v>0</v>
      </c>
      <c r="N44" s="167" t="n">
        <v>0</v>
      </c>
      <c r="O44" s="167" t="n">
        <v>0</v>
      </c>
      <c r="P44" s="167" t="n">
        <v>0</v>
      </c>
      <c r="Q44" s="167" t="n">
        <v>0</v>
      </c>
      <c r="R44" s="162"/>
      <c r="S44" s="162"/>
      <c r="T44" s="162"/>
      <c r="U44" s="174" t="n">
        <f aca="false">H44+I44+J44+K44-L44+M44+N44+O44+P44+Q44+R44+S44+T44</f>
        <v>0</v>
      </c>
      <c r="V44" s="162"/>
      <c r="W44" s="174" t="n">
        <f aca="false">U44+V44</f>
        <v>0</v>
      </c>
    </row>
    <row r="45" customFormat="false" ht="21" hidden="false" customHeight="true" outlineLevel="0" collapsed="false">
      <c r="A45" s="164" t="s">
        <v>399</v>
      </c>
      <c r="B45" s="164"/>
      <c r="C45" s="164"/>
      <c r="D45" s="164"/>
      <c r="E45" s="164"/>
      <c r="F45" s="164"/>
      <c r="G45" s="161" t="n">
        <v>37</v>
      </c>
      <c r="H45" s="167" t="n">
        <v>0</v>
      </c>
      <c r="I45" s="167" t="n">
        <v>0</v>
      </c>
      <c r="J45" s="167" t="n">
        <v>0</v>
      </c>
      <c r="K45" s="167" t="n">
        <v>0</v>
      </c>
      <c r="L45" s="167" t="n">
        <v>0</v>
      </c>
      <c r="M45" s="167" t="n">
        <v>0</v>
      </c>
      <c r="N45" s="162"/>
      <c r="O45" s="162"/>
      <c r="P45" s="162"/>
      <c r="Q45" s="162"/>
      <c r="R45" s="162"/>
      <c r="S45" s="162"/>
      <c r="T45" s="162"/>
      <c r="U45" s="174" t="n">
        <f aca="false">H45+I45+J45+K45-L45+M45+N45+O45+P45+Q45+R45+S45+T45</f>
        <v>0</v>
      </c>
      <c r="V45" s="162"/>
      <c r="W45" s="174" t="n">
        <f aca="false">U45+V45</f>
        <v>0</v>
      </c>
    </row>
    <row r="46" customFormat="false" ht="13.2" hidden="false" customHeight="true" outlineLevel="0" collapsed="false">
      <c r="A46" s="164" t="s">
        <v>380</v>
      </c>
      <c r="B46" s="164"/>
      <c r="C46" s="164"/>
      <c r="D46" s="164"/>
      <c r="E46" s="164"/>
      <c r="F46" s="164"/>
      <c r="G46" s="161" t="n">
        <v>38</v>
      </c>
      <c r="H46" s="167" t="n">
        <v>0</v>
      </c>
      <c r="I46" s="167" t="n">
        <v>0</v>
      </c>
      <c r="J46" s="167" t="n">
        <v>0</v>
      </c>
      <c r="K46" s="167" t="n">
        <v>0</v>
      </c>
      <c r="L46" s="167" t="n">
        <v>0</v>
      </c>
      <c r="M46" s="167" t="n">
        <v>0</v>
      </c>
      <c r="N46" s="162"/>
      <c r="O46" s="162"/>
      <c r="P46" s="162"/>
      <c r="Q46" s="162"/>
      <c r="R46" s="162"/>
      <c r="S46" s="162"/>
      <c r="T46" s="162"/>
      <c r="U46" s="174" t="n">
        <f aca="false">H46+I46+J46+K46-L46+M46+N46+O46+P46+Q46+R46+S46+T46</f>
        <v>0</v>
      </c>
      <c r="V46" s="162"/>
      <c r="W46" s="174" t="n">
        <f aca="false">U46+V46</f>
        <v>0</v>
      </c>
    </row>
    <row r="47" customFormat="false" ht="13.2" hidden="false" customHeight="true" outlineLevel="0" collapsed="false">
      <c r="A47" s="164" t="s">
        <v>381</v>
      </c>
      <c r="B47" s="164"/>
      <c r="C47" s="164"/>
      <c r="D47" s="164"/>
      <c r="E47" s="164"/>
      <c r="F47" s="164"/>
      <c r="G47" s="161" t="n">
        <v>39</v>
      </c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74" t="n">
        <f aca="false">H47+I47+J47+K47-L47+M47+N47+O47+P47+Q47+R47+S47+T47</f>
        <v>0</v>
      </c>
      <c r="V47" s="162"/>
      <c r="W47" s="174" t="n">
        <f aca="false">U47+V47</f>
        <v>0</v>
      </c>
    </row>
    <row r="48" customFormat="false" ht="13.2" hidden="false" customHeight="true" outlineLevel="0" collapsed="false">
      <c r="A48" s="164" t="s">
        <v>382</v>
      </c>
      <c r="B48" s="164"/>
      <c r="C48" s="164"/>
      <c r="D48" s="164"/>
      <c r="E48" s="164"/>
      <c r="F48" s="164"/>
      <c r="G48" s="161" t="n">
        <v>40</v>
      </c>
      <c r="H48" s="167" t="n">
        <v>0</v>
      </c>
      <c r="I48" s="167" t="n">
        <v>0</v>
      </c>
      <c r="J48" s="167" t="n">
        <v>0</v>
      </c>
      <c r="K48" s="167" t="n">
        <v>0</v>
      </c>
      <c r="L48" s="167" t="n">
        <v>0</v>
      </c>
      <c r="M48" s="167" t="n">
        <v>0</v>
      </c>
      <c r="N48" s="162"/>
      <c r="O48" s="162"/>
      <c r="P48" s="162"/>
      <c r="Q48" s="162"/>
      <c r="R48" s="162"/>
      <c r="S48" s="162"/>
      <c r="T48" s="162"/>
      <c r="U48" s="174" t="n">
        <f aca="false">H48+I48+J48+K48-L48+M48+N48+O48+P48+Q48+R48+S48+T48</f>
        <v>0</v>
      </c>
      <c r="V48" s="162"/>
      <c r="W48" s="174" t="n">
        <f aca="false">U48+V48</f>
        <v>0</v>
      </c>
    </row>
    <row r="49" customFormat="false" ht="24" hidden="false" customHeight="true" outlineLevel="0" collapsed="false">
      <c r="A49" s="164" t="s">
        <v>400</v>
      </c>
      <c r="B49" s="164"/>
      <c r="C49" s="164"/>
      <c r="D49" s="164"/>
      <c r="E49" s="164"/>
      <c r="F49" s="164"/>
      <c r="G49" s="161" t="n">
        <v>41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74" t="n">
        <f aca="false">H49+I49+J49+K49-L49+M49+N49+O49+P49+Q49+R49+S49+T49</f>
        <v>0</v>
      </c>
      <c r="V49" s="162"/>
      <c r="W49" s="174" t="n">
        <f aca="false">U49+V49</f>
        <v>0</v>
      </c>
    </row>
    <row r="50" customFormat="false" ht="26.25" hidden="false" customHeight="true" outlineLevel="0" collapsed="false">
      <c r="A50" s="164" t="s">
        <v>384</v>
      </c>
      <c r="B50" s="164"/>
      <c r="C50" s="164"/>
      <c r="D50" s="164"/>
      <c r="E50" s="164"/>
      <c r="F50" s="164"/>
      <c r="G50" s="161" t="n">
        <v>42</v>
      </c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74" t="n">
        <f aca="false">H50+I50+J50+K50-L50+M50+N50+O50+P50+Q50+R50+S50+T50</f>
        <v>0</v>
      </c>
      <c r="V50" s="162"/>
      <c r="W50" s="174" t="n">
        <f aca="false">U50+V50</f>
        <v>0</v>
      </c>
    </row>
    <row r="51" customFormat="false" ht="22.5" hidden="false" customHeight="true" outlineLevel="0" collapsed="false">
      <c r="A51" s="164" t="s">
        <v>401</v>
      </c>
      <c r="B51" s="164"/>
      <c r="C51" s="164"/>
      <c r="D51" s="164"/>
      <c r="E51" s="164"/>
      <c r="F51" s="164"/>
      <c r="G51" s="161" t="n">
        <v>43</v>
      </c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74" t="n">
        <f aca="false">H51+I51+J51+K51-L51+M51+N51+O51+P51+Q51+R51+S51+T51</f>
        <v>0</v>
      </c>
      <c r="V51" s="162"/>
      <c r="W51" s="174" t="n">
        <f aca="false">U51+V51</f>
        <v>0</v>
      </c>
    </row>
    <row r="52" customFormat="false" ht="13.2" hidden="false" customHeight="true" outlineLevel="0" collapsed="false">
      <c r="A52" s="164" t="s">
        <v>386</v>
      </c>
      <c r="B52" s="164"/>
      <c r="C52" s="164"/>
      <c r="D52" s="164"/>
      <c r="E52" s="164"/>
      <c r="F52" s="164"/>
      <c r="G52" s="161" t="n">
        <v>44</v>
      </c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74" t="n">
        <f aca="false">H52+I52+J52+K52-L52+M52+N52+O52+P52+Q52+R52+S52+T52</f>
        <v>0</v>
      </c>
      <c r="V52" s="162"/>
      <c r="W52" s="174" t="n">
        <f aca="false">U52+V52</f>
        <v>0</v>
      </c>
    </row>
    <row r="53" customFormat="false" ht="13.2" hidden="false" customHeight="true" outlineLevel="0" collapsed="false">
      <c r="A53" s="164" t="s">
        <v>387</v>
      </c>
      <c r="B53" s="164"/>
      <c r="C53" s="164"/>
      <c r="D53" s="164"/>
      <c r="E53" s="164"/>
      <c r="F53" s="164"/>
      <c r="G53" s="161" t="n">
        <v>45</v>
      </c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74" t="n">
        <f aca="false">H53+I53+J53+K53-L53+M53+N53+O53+P53+Q53+R53+S53+T53</f>
        <v>0</v>
      </c>
      <c r="V53" s="162"/>
      <c r="W53" s="174" t="n">
        <f aca="false">U53+V53</f>
        <v>0</v>
      </c>
    </row>
    <row r="54" customFormat="false" ht="13.2" hidden="false" customHeight="true" outlineLevel="0" collapsed="false">
      <c r="A54" s="164" t="s">
        <v>388</v>
      </c>
      <c r="B54" s="164"/>
      <c r="C54" s="164"/>
      <c r="D54" s="164"/>
      <c r="E54" s="164"/>
      <c r="F54" s="164"/>
      <c r="G54" s="161" t="n">
        <v>46</v>
      </c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74" t="n">
        <f aca="false">H54+I54+J54+K54-L54+M54+N54+O54+P54+Q54+R54+S54+T54</f>
        <v>0</v>
      </c>
      <c r="V54" s="162"/>
      <c r="W54" s="174" t="n">
        <f aca="false">U54+V54</f>
        <v>0</v>
      </c>
    </row>
    <row r="55" customFormat="false" ht="13.2" hidden="false" customHeight="true" outlineLevel="0" collapsed="false">
      <c r="A55" s="164" t="s">
        <v>389</v>
      </c>
      <c r="B55" s="164"/>
      <c r="C55" s="164"/>
      <c r="D55" s="164"/>
      <c r="E55" s="164"/>
      <c r="F55" s="164"/>
      <c r="G55" s="161" t="n">
        <v>47</v>
      </c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74" t="n">
        <f aca="false">H55+I55+J55+K55-L55+M55+N55+O55+P55+Q55+R55+S55+T55</f>
        <v>0</v>
      </c>
      <c r="V55" s="162"/>
      <c r="W55" s="174" t="n">
        <f aca="false">U55+V55</f>
        <v>0</v>
      </c>
    </row>
    <row r="56" customFormat="false" ht="13.2" hidden="false" customHeight="true" outlineLevel="0" collapsed="false">
      <c r="A56" s="164" t="s">
        <v>390</v>
      </c>
      <c r="B56" s="164"/>
      <c r="C56" s="164"/>
      <c r="D56" s="164"/>
      <c r="E56" s="164"/>
      <c r="F56" s="164"/>
      <c r="G56" s="161" t="n">
        <v>48</v>
      </c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74" t="n">
        <f aca="false">H56+I56+J56+K56-L56+M56+N56+O56+P56+Q56+R56+S56+T56</f>
        <v>0</v>
      </c>
      <c r="V56" s="162"/>
      <c r="W56" s="174" t="n">
        <f aca="false">U56+V56</f>
        <v>0</v>
      </c>
    </row>
    <row r="57" customFormat="false" ht="25.5" hidden="false" customHeight="true" outlineLevel="0" collapsed="false">
      <c r="A57" s="175" t="s">
        <v>402</v>
      </c>
      <c r="B57" s="175"/>
      <c r="C57" s="175"/>
      <c r="D57" s="175"/>
      <c r="E57" s="175"/>
      <c r="F57" s="175"/>
      <c r="G57" s="176" t="n">
        <v>49</v>
      </c>
      <c r="H57" s="177" t="n">
        <f aca="false">SUM(H38:H56)</f>
        <v>212718480</v>
      </c>
      <c r="I57" s="177" t="n">
        <f aca="false">SUM(I38:I56)</f>
        <v>43664339</v>
      </c>
      <c r="J57" s="177" t="n">
        <f aca="false">SUM(J38:J56)</f>
        <v>186680</v>
      </c>
      <c r="K57" s="177" t="n">
        <f aca="false">SUM(K38:K56)</f>
        <v>358226</v>
      </c>
      <c r="L57" s="177" t="n">
        <f aca="false">SUM(L38:L56)</f>
        <v>358226</v>
      </c>
      <c r="M57" s="177" t="n">
        <f aca="false">SUM(M38:M56)</f>
        <v>0</v>
      </c>
      <c r="N57" s="177" t="n">
        <f aca="false">SUM(N38:N56)</f>
        <v>0</v>
      </c>
      <c r="O57" s="177" t="n">
        <f aca="false">SUM(O38:O56)</f>
        <v>-2702289</v>
      </c>
      <c r="P57" s="177" t="n">
        <f aca="false">SUM(P38:P56)</f>
        <v>0</v>
      </c>
      <c r="Q57" s="177" t="n">
        <f aca="false">SUM(Q38:Q56)</f>
        <v>0</v>
      </c>
      <c r="R57" s="177" t="n">
        <f aca="false">SUM(R38:R56)</f>
        <v>0</v>
      </c>
      <c r="S57" s="177" t="n">
        <f aca="false">SUM(S38:S56)</f>
        <v>125056188</v>
      </c>
      <c r="T57" s="177" t="n">
        <f aca="false">SUM(T38:T56)</f>
        <v>48065649</v>
      </c>
      <c r="U57" s="177" t="n">
        <f aca="false">SUM(U38:U56)</f>
        <v>426989047</v>
      </c>
      <c r="V57" s="177" t="n">
        <f aca="false">SUM(V38:V56)</f>
        <v>0</v>
      </c>
      <c r="W57" s="177" t="n">
        <f aca="false">SUM(W38:W56)</f>
        <v>426989047</v>
      </c>
    </row>
    <row r="58" customFormat="false" ht="13.2" hidden="false" customHeight="false" outlineLevel="0" collapsed="false">
      <c r="A58" s="171" t="s">
        <v>392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</row>
    <row r="59" customFormat="false" ht="31.5" hidden="false" customHeight="true" outlineLevel="0" collapsed="false">
      <c r="A59" s="178" t="s">
        <v>403</v>
      </c>
      <c r="B59" s="178"/>
      <c r="C59" s="178"/>
      <c r="D59" s="178"/>
      <c r="E59" s="178"/>
      <c r="F59" s="178"/>
      <c r="G59" s="161" t="n">
        <v>50</v>
      </c>
      <c r="H59" s="174" t="n">
        <f aca="false">SUM(H40:H48)</f>
        <v>0</v>
      </c>
      <c r="I59" s="174" t="n">
        <f aca="false">SUM(I40:I48)</f>
        <v>0</v>
      </c>
      <c r="J59" s="174" t="n">
        <f aca="false">SUM(J40:J48)</f>
        <v>0</v>
      </c>
      <c r="K59" s="174" t="n">
        <f aca="false">SUM(K40:K48)</f>
        <v>0</v>
      </c>
      <c r="L59" s="174" t="n">
        <f aca="false">SUM(L40:L48)</f>
        <v>0</v>
      </c>
      <c r="M59" s="174" t="n">
        <f aca="false">SUM(M40:M48)</f>
        <v>0</v>
      </c>
      <c r="N59" s="174" t="n">
        <f aca="false">SUM(N40:N48)</f>
        <v>0</v>
      </c>
      <c r="O59" s="174" t="n">
        <f aca="false">SUM(O40:O48)</f>
        <v>0</v>
      </c>
      <c r="P59" s="174" t="n">
        <f aca="false">SUM(P40:P48)</f>
        <v>0</v>
      </c>
      <c r="Q59" s="174" t="n">
        <f aca="false">SUM(Q40:Q48)</f>
        <v>0</v>
      </c>
      <c r="R59" s="174" t="n">
        <f aca="false">SUM(R40:R48)</f>
        <v>0</v>
      </c>
      <c r="S59" s="174" t="n">
        <f aca="false">SUM(S40:S48)</f>
        <v>0</v>
      </c>
      <c r="T59" s="174" t="n">
        <f aca="false">SUM(T40:T48)</f>
        <v>0</v>
      </c>
      <c r="U59" s="174" t="n">
        <f aca="false">SUM(U40:U48)</f>
        <v>0</v>
      </c>
      <c r="V59" s="174" t="n">
        <f aca="false">SUM(V40:V48)</f>
        <v>0</v>
      </c>
      <c r="W59" s="174" t="n">
        <f aca="false">SUM(W40:W48)</f>
        <v>0</v>
      </c>
    </row>
    <row r="60" customFormat="false" ht="27.75" hidden="false" customHeight="true" outlineLevel="0" collapsed="false">
      <c r="A60" s="178" t="s">
        <v>404</v>
      </c>
      <c r="B60" s="178"/>
      <c r="C60" s="178"/>
      <c r="D60" s="178"/>
      <c r="E60" s="178"/>
      <c r="F60" s="178"/>
      <c r="G60" s="161" t="n">
        <v>51</v>
      </c>
      <c r="H60" s="174" t="n">
        <f aca="false">H39+H59</f>
        <v>0</v>
      </c>
      <c r="I60" s="174" t="n">
        <f aca="false">I39+I59</f>
        <v>0</v>
      </c>
      <c r="J60" s="174" t="n">
        <f aca="false">J39+J59</f>
        <v>0</v>
      </c>
      <c r="K60" s="174" t="n">
        <f aca="false">K39+K59</f>
        <v>0</v>
      </c>
      <c r="L60" s="174" t="n">
        <f aca="false">L39+L59</f>
        <v>0</v>
      </c>
      <c r="M60" s="174" t="n">
        <f aca="false">M39+M59</f>
        <v>0</v>
      </c>
      <c r="N60" s="174" t="n">
        <f aca="false">N39+N59</f>
        <v>0</v>
      </c>
      <c r="O60" s="174" t="n">
        <f aca="false">O39+O59</f>
        <v>0</v>
      </c>
      <c r="P60" s="174" t="n">
        <f aca="false">P39+P59</f>
        <v>0</v>
      </c>
      <c r="Q60" s="174" t="n">
        <f aca="false">Q39+Q59</f>
        <v>0</v>
      </c>
      <c r="R60" s="174" t="n">
        <f aca="false">R39+R59</f>
        <v>0</v>
      </c>
      <c r="S60" s="174" t="n">
        <f aca="false">S39+S59</f>
        <v>0</v>
      </c>
      <c r="T60" s="174" t="n">
        <f aca="false">T39+T59</f>
        <v>-16252869</v>
      </c>
      <c r="U60" s="174" t="n">
        <f aca="false">U39+U59</f>
        <v>-16252869</v>
      </c>
      <c r="V60" s="174" t="n">
        <f aca="false">V39+V59</f>
        <v>0</v>
      </c>
      <c r="W60" s="174" t="n">
        <f aca="false">W39+W59</f>
        <v>-16252869</v>
      </c>
    </row>
    <row r="61" customFormat="false" ht="29.25" hidden="false" customHeight="true" outlineLevel="0" collapsed="false">
      <c r="A61" s="179" t="s">
        <v>405</v>
      </c>
      <c r="B61" s="179"/>
      <c r="C61" s="179"/>
      <c r="D61" s="179"/>
      <c r="E61" s="179"/>
      <c r="F61" s="179"/>
      <c r="G61" s="176" t="n">
        <v>52</v>
      </c>
      <c r="H61" s="177" t="n">
        <f aca="false">SUM(H49:H56)</f>
        <v>0</v>
      </c>
      <c r="I61" s="177" t="n">
        <f aca="false">SUM(I49:I56)</f>
        <v>0</v>
      </c>
      <c r="J61" s="177" t="n">
        <f aca="false">SUM(J49:J56)</f>
        <v>0</v>
      </c>
      <c r="K61" s="177" t="n">
        <f aca="false">SUM(K49:K56)</f>
        <v>0</v>
      </c>
      <c r="L61" s="177" t="n">
        <f aca="false">SUM(L49:L56)</f>
        <v>0</v>
      </c>
      <c r="M61" s="177" t="n">
        <f aca="false">SUM(M49:M56)</f>
        <v>0</v>
      </c>
      <c r="N61" s="177" t="n">
        <f aca="false">SUM(N49:N56)</f>
        <v>0</v>
      </c>
      <c r="O61" s="177" t="n">
        <f aca="false">SUM(O49:O56)</f>
        <v>0</v>
      </c>
      <c r="P61" s="177" t="n">
        <f aca="false">SUM(P49:P56)</f>
        <v>0</v>
      </c>
      <c r="Q61" s="177" t="n">
        <f aca="false">SUM(Q49:Q56)</f>
        <v>0</v>
      </c>
      <c r="R61" s="177" t="n">
        <f aca="false">SUM(R49:R56)</f>
        <v>0</v>
      </c>
      <c r="S61" s="177" t="n">
        <f aca="false">SUM(S49:S56)</f>
        <v>0</v>
      </c>
      <c r="T61" s="177" t="n">
        <f aca="false">SUM(T49:T56)</f>
        <v>0</v>
      </c>
      <c r="U61" s="177" t="n">
        <f aca="false">SUM(U49:U56)</f>
        <v>0</v>
      </c>
      <c r="V61" s="177" t="n">
        <f aca="false">SUM(V49:V56)</f>
        <v>0</v>
      </c>
      <c r="W61" s="177" t="n">
        <f aca="false">SUM(W49:W56)</f>
        <v>0</v>
      </c>
    </row>
  </sheetData>
  <sheetProtection sheet="true" objects="true" scenarios="true"/>
  <protectedRanges>
    <protectedRange name="Range1_1" sqref="E2"/>
    <protectedRange name="Range1" sqref="G2"/>
  </protectedRanges>
  <mergeCells count="64">
    <mergeCell ref="A1:J1"/>
    <mergeCell ref="C2:D2"/>
    <mergeCell ref="A3:F4"/>
    <mergeCell ref="G3:G4"/>
    <mergeCell ref="H3:U3"/>
    <mergeCell ref="V3:V4"/>
    <mergeCell ref="W3:W4"/>
    <mergeCell ref="A5:F5"/>
    <mergeCell ref="A6:W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W30"/>
    <mergeCell ref="A31:F31"/>
    <mergeCell ref="A32:F32"/>
    <mergeCell ref="A33:F33"/>
    <mergeCell ref="A34:W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W58"/>
    <mergeCell ref="A59:F59"/>
    <mergeCell ref="A60:F60"/>
    <mergeCell ref="A61:F61"/>
  </mergeCells>
  <dataValidations count="3">
    <dataValidation allowBlank="true" error="Datum mora biti upisan kao datumska vrijednost u 2008. godini ili kasnije. Ako upisujete ispravno datum, a javlja se ova pogreška, provjerite stavljajte li točku nakon godine, ne upisujte je" errorTitle="Pogrešan datum" operator="greaterThanOrEqual" showDropDown="false" showErrorMessage="true" showInputMessage="true" sqref="E2 G2 IZ2 JB2 SV2 SX2 ACR2 ACT2" type="date">
      <formula1>39448</formula1>
      <formula2>0</formula2>
    </dataValidation>
    <dataValidation allowBlank="true" error="Mogu se unijeti samo cjelobrojne pozitivne vrijednosti." errorTitle="Pogrešan unos" operator="greaterThanOrEqual" showDropDown="false" showErrorMessage="true" showInputMessage="true" sqref="P6:V6" type="whole">
      <formula1>0</formula1>
      <formula2>0</formula2>
    </dataValidation>
    <dataValidation allowBlank="true" error="Dopušten je upis samo cjelobrojnih zaokruženih vrijednosti (pozitivnih ili negativnih) te nule." errorTitle="Nedopušten upis" operator="notEqual" showDropDown="false" showErrorMessage="true" showInputMessage="true" sqref="H7:W29 H31:W33 H35:W57 H59:W61" type="whole">
      <formula1>9999999999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1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showFormulas="false" showGridLines="true" showRowColHeaders="true" showZeros="true" rightToLeft="false" tabSelected="false" showOutlineSymbols="true" defaultGridColor="true" view="pageBreakPreview" topLeftCell="A7" colorId="64" zoomScale="110" zoomScaleNormal="100" zoomScalePageLayoutView="110" workbookViewId="0">
      <selection pane="topLeft" activeCell="P33" activeCellId="0" sqref="P33"/>
    </sheetView>
  </sheetViews>
  <sheetFormatPr defaultRowHeight="13.2" zeroHeight="false" outlineLevelRow="0" outlineLevelCol="0"/>
  <cols>
    <col collapsed="false" customWidth="true" hidden="false" outlineLevel="0" max="1025" min="1" style="0" width="8.67"/>
  </cols>
  <sheetData>
    <row r="1" customFormat="false" ht="13.2" hidden="false" customHeight="true" outlineLevel="0" collapsed="false">
      <c r="A1" s="180" t="s">
        <v>406</v>
      </c>
      <c r="B1" s="180"/>
      <c r="C1" s="180"/>
      <c r="D1" s="180"/>
      <c r="E1" s="180"/>
      <c r="F1" s="180"/>
      <c r="G1" s="180"/>
      <c r="H1" s="180"/>
      <c r="I1" s="180"/>
    </row>
    <row r="2" customFormat="false" ht="13.2" hidden="false" customHeight="false" outlineLevel="0" collapsed="false">
      <c r="A2" s="180"/>
      <c r="B2" s="180"/>
      <c r="C2" s="180"/>
      <c r="D2" s="180"/>
      <c r="E2" s="180"/>
      <c r="F2" s="180"/>
      <c r="G2" s="180"/>
      <c r="H2" s="180"/>
      <c r="I2" s="180"/>
    </row>
    <row r="3" customFormat="false" ht="13.2" hidden="false" customHeight="false" outlineLevel="0" collapsed="false">
      <c r="A3" s="180"/>
      <c r="B3" s="180"/>
      <c r="C3" s="180"/>
      <c r="D3" s="180"/>
      <c r="E3" s="180"/>
      <c r="F3" s="180"/>
      <c r="G3" s="180"/>
      <c r="H3" s="180"/>
      <c r="I3" s="180"/>
    </row>
    <row r="4" customFormat="false" ht="13.2" hidden="false" customHeight="false" outlineLevel="0" collapsed="false">
      <c r="A4" s="180"/>
      <c r="B4" s="180"/>
      <c r="C4" s="180"/>
      <c r="D4" s="180"/>
      <c r="E4" s="180"/>
      <c r="F4" s="180"/>
      <c r="G4" s="180"/>
      <c r="H4" s="180"/>
      <c r="I4" s="180"/>
    </row>
    <row r="5" customFormat="false" ht="13.2" hidden="false" customHeight="false" outlineLevel="0" collapsed="false">
      <c r="A5" s="180"/>
      <c r="B5" s="180"/>
      <c r="C5" s="180"/>
      <c r="D5" s="180"/>
      <c r="E5" s="180"/>
      <c r="F5" s="180"/>
      <c r="G5" s="180"/>
      <c r="H5" s="180"/>
      <c r="I5" s="180"/>
    </row>
    <row r="6" customFormat="false" ht="13.2" hidden="false" customHeight="false" outlineLevel="0" collapsed="false">
      <c r="A6" s="180"/>
      <c r="B6" s="180"/>
      <c r="C6" s="180"/>
      <c r="D6" s="180"/>
      <c r="E6" s="180"/>
      <c r="F6" s="180"/>
      <c r="G6" s="180"/>
      <c r="H6" s="180"/>
      <c r="I6" s="180"/>
    </row>
    <row r="7" customFormat="false" ht="13.2" hidden="false" customHeight="false" outlineLevel="0" collapsed="false">
      <c r="A7" s="180"/>
      <c r="B7" s="180"/>
      <c r="C7" s="180"/>
      <c r="D7" s="180"/>
      <c r="E7" s="180"/>
      <c r="F7" s="180"/>
      <c r="G7" s="180"/>
      <c r="H7" s="180"/>
      <c r="I7" s="180"/>
    </row>
    <row r="8" customFormat="false" ht="13.2" hidden="false" customHeight="false" outlineLevel="0" collapsed="false">
      <c r="A8" s="180"/>
      <c r="B8" s="180"/>
      <c r="C8" s="180"/>
      <c r="D8" s="180"/>
      <c r="E8" s="180"/>
      <c r="F8" s="180"/>
      <c r="G8" s="180"/>
      <c r="H8" s="180"/>
      <c r="I8" s="180"/>
    </row>
    <row r="9" customFormat="false" ht="13.2" hidden="false" customHeight="false" outlineLevel="0" collapsed="false">
      <c r="A9" s="180"/>
      <c r="B9" s="180"/>
      <c r="C9" s="180"/>
      <c r="D9" s="180"/>
      <c r="E9" s="180"/>
      <c r="F9" s="180"/>
      <c r="G9" s="180"/>
      <c r="H9" s="180"/>
      <c r="I9" s="180"/>
    </row>
    <row r="10" customFormat="false" ht="13.2" hidden="false" customHeight="false" outlineLevel="0" collapsed="false">
      <c r="A10" s="180"/>
      <c r="B10" s="180"/>
      <c r="C10" s="180"/>
      <c r="D10" s="180"/>
      <c r="E10" s="180"/>
      <c r="F10" s="180"/>
      <c r="G10" s="180"/>
      <c r="H10" s="180"/>
      <c r="I10" s="180"/>
    </row>
    <row r="11" customFormat="false" ht="13.2" hidden="false" customHeight="false" outlineLevel="0" collapsed="false">
      <c r="A11" s="180"/>
      <c r="B11" s="180"/>
      <c r="C11" s="180"/>
      <c r="D11" s="180"/>
      <c r="E11" s="180"/>
      <c r="F11" s="180"/>
      <c r="G11" s="180"/>
      <c r="H11" s="180"/>
      <c r="I11" s="180"/>
    </row>
    <row r="12" customFormat="false" ht="13.2" hidden="false" customHeight="false" outlineLevel="0" collapsed="false">
      <c r="A12" s="180"/>
      <c r="B12" s="180"/>
      <c r="C12" s="180"/>
      <c r="D12" s="180"/>
      <c r="E12" s="180"/>
      <c r="F12" s="180"/>
      <c r="G12" s="180"/>
      <c r="H12" s="180"/>
      <c r="I12" s="180"/>
    </row>
    <row r="13" customFormat="false" ht="13.2" hidden="false" customHeight="false" outlineLevel="0" collapsed="false">
      <c r="A13" s="180"/>
      <c r="B13" s="180"/>
      <c r="C13" s="180"/>
      <c r="D13" s="180"/>
      <c r="E13" s="180"/>
      <c r="F13" s="180"/>
      <c r="G13" s="180"/>
      <c r="H13" s="180"/>
      <c r="I13" s="180"/>
    </row>
    <row r="14" customFormat="false" ht="13.2" hidden="false" customHeight="false" outlineLevel="0" collapsed="false">
      <c r="A14" s="180"/>
      <c r="B14" s="180"/>
      <c r="C14" s="180"/>
      <c r="D14" s="180"/>
      <c r="E14" s="180"/>
      <c r="F14" s="180"/>
      <c r="G14" s="180"/>
      <c r="H14" s="180"/>
      <c r="I14" s="180"/>
    </row>
    <row r="15" customFormat="false" ht="13.2" hidden="false" customHeight="false" outlineLevel="0" collapsed="false">
      <c r="A15" s="180"/>
      <c r="B15" s="180"/>
      <c r="C15" s="180"/>
      <c r="D15" s="180"/>
      <c r="E15" s="180"/>
      <c r="F15" s="180"/>
      <c r="G15" s="180"/>
      <c r="H15" s="180"/>
      <c r="I15" s="180"/>
    </row>
    <row r="16" customFormat="false" ht="13.2" hidden="false" customHeight="false" outlineLevel="0" collapsed="false">
      <c r="A16" s="180"/>
      <c r="B16" s="180"/>
      <c r="C16" s="180"/>
      <c r="D16" s="180"/>
      <c r="E16" s="180"/>
      <c r="F16" s="180"/>
      <c r="G16" s="180"/>
      <c r="H16" s="180"/>
      <c r="I16" s="180"/>
    </row>
    <row r="17" customFormat="false" ht="13.2" hidden="false" customHeight="false" outlineLevel="0" collapsed="false">
      <c r="A17" s="180"/>
      <c r="B17" s="180"/>
      <c r="C17" s="180"/>
      <c r="D17" s="180"/>
      <c r="E17" s="180"/>
      <c r="F17" s="180"/>
      <c r="G17" s="180"/>
      <c r="H17" s="180"/>
      <c r="I17" s="180"/>
    </row>
    <row r="18" customFormat="false" ht="13.2" hidden="false" customHeight="false" outlineLevel="0" collapsed="false">
      <c r="A18" s="180"/>
      <c r="B18" s="180"/>
      <c r="C18" s="180"/>
      <c r="D18" s="180"/>
      <c r="E18" s="180"/>
      <c r="F18" s="180"/>
      <c r="G18" s="180"/>
      <c r="H18" s="180"/>
      <c r="I18" s="180"/>
    </row>
    <row r="19" customFormat="false" ht="13.2" hidden="false" customHeight="false" outlineLevel="0" collapsed="false">
      <c r="A19" s="180"/>
      <c r="B19" s="180"/>
      <c r="C19" s="180"/>
      <c r="D19" s="180"/>
      <c r="E19" s="180"/>
      <c r="F19" s="180"/>
      <c r="G19" s="180"/>
      <c r="H19" s="180"/>
      <c r="I19" s="180"/>
    </row>
    <row r="20" customFormat="false" ht="13.2" hidden="false" customHeight="false" outlineLevel="0" collapsed="false">
      <c r="A20" s="180"/>
      <c r="B20" s="180"/>
      <c r="C20" s="180"/>
      <c r="D20" s="180"/>
      <c r="E20" s="180"/>
      <c r="F20" s="180"/>
      <c r="G20" s="180"/>
      <c r="H20" s="180"/>
      <c r="I20" s="180"/>
    </row>
    <row r="21" customFormat="false" ht="13.2" hidden="false" customHeight="false" outlineLevel="0" collapsed="false">
      <c r="A21" s="180"/>
      <c r="B21" s="180"/>
      <c r="C21" s="180"/>
      <c r="D21" s="180"/>
      <c r="E21" s="180"/>
      <c r="F21" s="180"/>
      <c r="G21" s="180"/>
      <c r="H21" s="180"/>
      <c r="I21" s="180"/>
    </row>
    <row r="22" customFormat="false" ht="13.2" hidden="false" customHeight="false" outlineLevel="0" collapsed="false">
      <c r="A22" s="180"/>
      <c r="B22" s="180"/>
      <c r="C22" s="180"/>
      <c r="D22" s="180"/>
      <c r="E22" s="180"/>
      <c r="F22" s="180"/>
      <c r="G22" s="180"/>
      <c r="H22" s="180"/>
      <c r="I22" s="180"/>
    </row>
    <row r="23" customFormat="false" ht="13.2" hidden="false" customHeight="false" outlineLevel="0" collapsed="false">
      <c r="A23" s="180"/>
      <c r="B23" s="180"/>
      <c r="C23" s="180"/>
      <c r="D23" s="180"/>
      <c r="E23" s="180"/>
      <c r="F23" s="180"/>
      <c r="G23" s="180"/>
      <c r="H23" s="180"/>
      <c r="I23" s="180"/>
    </row>
    <row r="24" customFormat="false" ht="13.2" hidden="false" customHeight="false" outlineLevel="0" collapsed="false">
      <c r="A24" s="180"/>
      <c r="B24" s="180"/>
      <c r="C24" s="180"/>
      <c r="D24" s="180"/>
      <c r="E24" s="180"/>
      <c r="F24" s="180"/>
      <c r="G24" s="180"/>
      <c r="H24" s="180"/>
      <c r="I24" s="180"/>
    </row>
    <row r="25" customFormat="false" ht="13.2" hidden="false" customHeight="false" outlineLevel="0" collapsed="false">
      <c r="A25" s="180"/>
      <c r="B25" s="180"/>
      <c r="C25" s="180"/>
      <c r="D25" s="180"/>
      <c r="E25" s="180"/>
      <c r="F25" s="180"/>
      <c r="G25" s="180"/>
      <c r="H25" s="180"/>
      <c r="I25" s="180"/>
    </row>
    <row r="26" customFormat="false" ht="13.2" hidden="false" customHeight="false" outlineLevel="0" collapsed="false">
      <c r="A26" s="180"/>
      <c r="B26" s="180"/>
      <c r="C26" s="180"/>
      <c r="D26" s="180"/>
      <c r="E26" s="180"/>
      <c r="F26" s="180"/>
      <c r="G26" s="180"/>
      <c r="H26" s="180"/>
      <c r="I26" s="180"/>
    </row>
    <row r="27" customFormat="false" ht="13.2" hidden="false" customHeight="false" outlineLevel="0" collapsed="false">
      <c r="A27" s="180"/>
      <c r="B27" s="180"/>
      <c r="C27" s="180"/>
      <c r="D27" s="180"/>
      <c r="E27" s="180"/>
      <c r="F27" s="180"/>
      <c r="G27" s="180"/>
      <c r="H27" s="180"/>
      <c r="I27" s="180"/>
    </row>
    <row r="28" customFormat="false" ht="13.2" hidden="false" customHeight="false" outlineLevel="0" collapsed="false">
      <c r="A28" s="180"/>
      <c r="B28" s="180"/>
      <c r="C28" s="180"/>
      <c r="D28" s="180"/>
      <c r="E28" s="180"/>
      <c r="F28" s="180"/>
      <c r="G28" s="180"/>
      <c r="H28" s="180"/>
      <c r="I28" s="180"/>
    </row>
    <row r="29" customFormat="false" ht="13.2" hidden="false" customHeight="false" outlineLevel="0" collapsed="false">
      <c r="A29" s="180"/>
      <c r="B29" s="180"/>
      <c r="C29" s="180"/>
      <c r="D29" s="180"/>
      <c r="E29" s="180"/>
      <c r="F29" s="180"/>
      <c r="G29" s="180"/>
      <c r="H29" s="180"/>
      <c r="I29" s="180"/>
    </row>
    <row r="30" customFormat="false" ht="13.2" hidden="false" customHeight="false" outlineLevel="0" collapsed="false">
      <c r="A30" s="180"/>
      <c r="B30" s="180"/>
      <c r="C30" s="180"/>
      <c r="D30" s="180"/>
      <c r="E30" s="180"/>
      <c r="F30" s="180"/>
      <c r="G30" s="180"/>
      <c r="H30" s="180"/>
      <c r="I30" s="180"/>
    </row>
    <row r="31" customFormat="false" ht="13.2" hidden="false" customHeight="false" outlineLevel="0" collapsed="false">
      <c r="A31" s="180"/>
      <c r="B31" s="180"/>
      <c r="C31" s="180"/>
      <c r="D31" s="180"/>
      <c r="E31" s="180"/>
      <c r="F31" s="180"/>
      <c r="G31" s="180"/>
      <c r="H31" s="180"/>
      <c r="I31" s="180"/>
    </row>
    <row r="32" customFormat="false" ht="13.2" hidden="false" customHeight="false" outlineLevel="0" collapsed="false">
      <c r="A32" s="180"/>
      <c r="B32" s="180"/>
      <c r="C32" s="180"/>
      <c r="D32" s="180"/>
      <c r="E32" s="180"/>
      <c r="F32" s="180"/>
      <c r="G32" s="180"/>
      <c r="H32" s="180"/>
      <c r="I32" s="180"/>
    </row>
    <row r="33" customFormat="false" ht="13.2" hidden="false" customHeight="false" outlineLevel="0" collapsed="false">
      <c r="A33" s="180"/>
      <c r="B33" s="180"/>
      <c r="C33" s="180"/>
      <c r="D33" s="180"/>
      <c r="E33" s="180"/>
      <c r="F33" s="180"/>
      <c r="G33" s="180"/>
      <c r="H33" s="180"/>
      <c r="I33" s="180"/>
    </row>
    <row r="34" customFormat="false" ht="13.2" hidden="false" customHeight="false" outlineLevel="0" collapsed="false">
      <c r="A34" s="180"/>
      <c r="B34" s="180"/>
      <c r="C34" s="180"/>
      <c r="D34" s="180"/>
      <c r="E34" s="180"/>
      <c r="F34" s="180"/>
      <c r="G34" s="180"/>
      <c r="H34" s="180"/>
      <c r="I34" s="180"/>
    </row>
    <row r="35" customFormat="false" ht="13.2" hidden="false" customHeight="false" outlineLevel="0" collapsed="false">
      <c r="A35" s="180"/>
      <c r="B35" s="180"/>
      <c r="C35" s="180"/>
      <c r="D35" s="180"/>
      <c r="E35" s="180"/>
      <c r="F35" s="180"/>
      <c r="G35" s="180"/>
      <c r="H35" s="180"/>
      <c r="I35" s="180"/>
    </row>
    <row r="36" customFormat="false" ht="13.2" hidden="false" customHeight="false" outlineLevel="0" collapsed="false">
      <c r="A36" s="180"/>
      <c r="B36" s="180"/>
      <c r="C36" s="180"/>
      <c r="D36" s="180"/>
      <c r="E36" s="180"/>
      <c r="F36" s="180"/>
      <c r="G36" s="180"/>
      <c r="H36" s="180"/>
      <c r="I36" s="180"/>
    </row>
    <row r="37" customFormat="false" ht="13.2" hidden="false" customHeight="false" outlineLevel="0" collapsed="false">
      <c r="A37" s="180"/>
      <c r="B37" s="180"/>
      <c r="C37" s="180"/>
      <c r="D37" s="180"/>
      <c r="E37" s="180"/>
      <c r="F37" s="180"/>
      <c r="G37" s="180"/>
      <c r="H37" s="180"/>
      <c r="I37" s="180"/>
    </row>
    <row r="38" customFormat="false" ht="13.2" hidden="false" customHeight="false" outlineLevel="0" collapsed="false">
      <c r="A38" s="180"/>
      <c r="B38" s="180"/>
      <c r="C38" s="180"/>
      <c r="D38" s="180"/>
      <c r="E38" s="180"/>
      <c r="F38" s="180"/>
      <c r="G38" s="180"/>
      <c r="H38" s="180"/>
      <c r="I38" s="180"/>
    </row>
    <row r="39" customFormat="false" ht="13.2" hidden="false" customHeight="false" outlineLevel="0" collapsed="false">
      <c r="A39" s="180"/>
      <c r="B39" s="180"/>
      <c r="C39" s="180"/>
      <c r="D39" s="180"/>
      <c r="E39" s="180"/>
      <c r="F39" s="180"/>
      <c r="G39" s="180"/>
      <c r="H39" s="180"/>
      <c r="I39" s="180"/>
    </row>
    <row r="40" customFormat="false" ht="32.4" hidden="false" customHeight="true" outlineLevel="0" collapsed="false">
      <c r="A40" s="180"/>
      <c r="B40" s="180"/>
      <c r="C40" s="180"/>
      <c r="D40" s="180"/>
      <c r="E40" s="180"/>
      <c r="F40" s="180"/>
      <c r="G40" s="180"/>
      <c r="H40" s="180"/>
      <c r="I40" s="180"/>
    </row>
  </sheetData>
  <mergeCells count="1">
    <mergeCell ref="A1:I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LibreOffice/6.1.5.2$Windows_X86_64 LibreOffice_project/90f8dcf33c87b3705e78202e3df5142b201bd805</Application>
  <Company>HANFA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2008-10-17T11:51:54Z</dcterms:created>
  <dc:creator>Mijo Jozić</dc:creator>
  <dc:description/>
  <dc:language>hr-HR</dc:language>
  <cp:lastModifiedBy/>
  <cp:lastPrinted>2019-07-26T12:44:01Z</cp:lastPrinted>
  <dcterms:modified xsi:type="dcterms:W3CDTF">2019-07-29T10:38:01Z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