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perica\Documents\DOKUMENTI KOMP\FINANCIJSKA IZVJESCA\BURZA_TFI POD IZVJESCA\BURZA 2020\BURZA 01_06_2020\"/>
    </mc:Choice>
  </mc:AlternateContent>
  <xr:revisionPtr revIDLastSave="0" documentId="8_{68B53204-7215-4DD0-A6FE-9AB59BFCB73A}" xr6:coauthVersionLast="45" xr6:coauthVersionMax="45" xr10:uidLastSave="{00000000-0000-0000-0000-000000000000}"/>
  <bookViews>
    <workbookView xWindow="-120" yWindow="-120" windowWidth="29040" windowHeight="15840" tabRatio="500"/>
  </bookViews>
  <sheets>
    <sheet name="Opći podaci" sheetId="1" r:id="rId1"/>
    <sheet name="Bilanca" sheetId="2" r:id="rId2"/>
    <sheet name="RDG" sheetId="3" r:id="rId3"/>
    <sheet name="NT_I" sheetId="4" r:id="rId4"/>
    <sheet name="PK" sheetId="6" r:id="rId5"/>
    <sheet name="Bilješke" sheetId="7" r:id="rId6"/>
  </sheets>
  <definedNames>
    <definedName name="_xlnm.Print_Area" localSheetId="1">Bilanca!$A$1:$I$132</definedName>
    <definedName name="_xlnm.Print_Area" localSheetId="3">NT_I!$A$1:$I$59</definedName>
    <definedName name="_xlnm.Print_Area" localSheetId="4">PK!$A$1:$W$61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V61" i="6" l="1"/>
  <c r="T61" i="6"/>
  <c r="S61" i="6"/>
  <c r="R61" i="6"/>
  <c r="Q61" i="6"/>
  <c r="P61" i="6"/>
  <c r="O61" i="6"/>
  <c r="N61" i="6"/>
  <c r="M61" i="6"/>
  <c r="L61" i="6"/>
  <c r="K61" i="6"/>
  <c r="J61" i="6"/>
  <c r="I61" i="6"/>
  <c r="H61" i="6"/>
  <c r="V59" i="6"/>
  <c r="V60" i="6"/>
  <c r="T59" i="6"/>
  <c r="T60" i="6"/>
  <c r="S59" i="6"/>
  <c r="S60" i="6"/>
  <c r="R59" i="6"/>
  <c r="R60" i="6"/>
  <c r="Q59" i="6"/>
  <c r="Q60" i="6"/>
  <c r="P59" i="6"/>
  <c r="P60" i="6"/>
  <c r="O59" i="6"/>
  <c r="O60" i="6"/>
  <c r="N59" i="6"/>
  <c r="N60" i="6"/>
  <c r="M59" i="6"/>
  <c r="M60" i="6"/>
  <c r="L59" i="6"/>
  <c r="L60" i="6"/>
  <c r="K59" i="6"/>
  <c r="K60" i="6"/>
  <c r="J59" i="6"/>
  <c r="J60" i="6"/>
  <c r="I59" i="6"/>
  <c r="I60" i="6"/>
  <c r="H59" i="6"/>
  <c r="H60" i="6"/>
  <c r="U56" i="6"/>
  <c r="W56" i="6"/>
  <c r="U55" i="6"/>
  <c r="W55" i="6"/>
  <c r="U54" i="6"/>
  <c r="W54" i="6"/>
  <c r="U53" i="6"/>
  <c r="W53" i="6"/>
  <c r="U52" i="6"/>
  <c r="W52" i="6"/>
  <c r="U51" i="6"/>
  <c r="W51" i="6"/>
  <c r="U50" i="6"/>
  <c r="W50" i="6"/>
  <c r="U49" i="6"/>
  <c r="U48" i="6"/>
  <c r="W48" i="6"/>
  <c r="U47" i="6"/>
  <c r="W47" i="6"/>
  <c r="U46" i="6"/>
  <c r="W46" i="6"/>
  <c r="U45" i="6"/>
  <c r="W45" i="6"/>
  <c r="U44" i="6"/>
  <c r="W44" i="6"/>
  <c r="U43" i="6"/>
  <c r="W43" i="6"/>
  <c r="U42" i="6"/>
  <c r="W42" i="6"/>
  <c r="U41" i="6"/>
  <c r="U40" i="6"/>
  <c r="W40" i="6"/>
  <c r="U39" i="6"/>
  <c r="W39" i="6"/>
  <c r="V38" i="6"/>
  <c r="V57" i="6"/>
  <c r="T38" i="6"/>
  <c r="T57" i="6"/>
  <c r="S38" i="6"/>
  <c r="S57" i="6"/>
  <c r="R38" i="6"/>
  <c r="R57" i="6"/>
  <c r="Q38" i="6"/>
  <c r="Q57" i="6"/>
  <c r="P38" i="6"/>
  <c r="P57" i="6"/>
  <c r="O38" i="6"/>
  <c r="O57" i="6"/>
  <c r="N38" i="6"/>
  <c r="N57" i="6"/>
  <c r="M38" i="6"/>
  <c r="M57" i="6"/>
  <c r="L38" i="6"/>
  <c r="L57" i="6"/>
  <c r="K38" i="6"/>
  <c r="K57" i="6"/>
  <c r="J38" i="6"/>
  <c r="J57" i="6"/>
  <c r="I38" i="6"/>
  <c r="I57" i="6"/>
  <c r="H38" i="6"/>
  <c r="H57" i="6"/>
  <c r="U37" i="6"/>
  <c r="W37" i="6"/>
  <c r="U36" i="6"/>
  <c r="U35" i="6"/>
  <c r="W35" i="6"/>
  <c r="V33" i="6"/>
  <c r="T33" i="6"/>
  <c r="S33" i="6"/>
  <c r="R33" i="6"/>
  <c r="Q33" i="6"/>
  <c r="P33" i="6"/>
  <c r="O33" i="6"/>
  <c r="N33" i="6"/>
  <c r="M33" i="6"/>
  <c r="L33" i="6"/>
  <c r="K33" i="6"/>
  <c r="J33" i="6"/>
  <c r="I33" i="6"/>
  <c r="H33" i="6"/>
  <c r="N32" i="6"/>
  <c r="J32" i="6"/>
  <c r="V31" i="6"/>
  <c r="V32" i="6"/>
  <c r="T31" i="6"/>
  <c r="T32" i="6"/>
  <c r="S31" i="6"/>
  <c r="S32" i="6"/>
  <c r="R31" i="6"/>
  <c r="R32" i="6"/>
  <c r="Q31" i="6"/>
  <c r="Q32" i="6"/>
  <c r="P31" i="6"/>
  <c r="P32" i="6"/>
  <c r="O31" i="6"/>
  <c r="O32" i="6"/>
  <c r="N31" i="6"/>
  <c r="M31" i="6"/>
  <c r="M32" i="6"/>
  <c r="L31" i="6"/>
  <c r="L32" i="6"/>
  <c r="K31" i="6"/>
  <c r="K32" i="6"/>
  <c r="J31" i="6"/>
  <c r="I31" i="6"/>
  <c r="I32" i="6"/>
  <c r="H31" i="6"/>
  <c r="H32" i="6"/>
  <c r="W28" i="6"/>
  <c r="U28" i="6"/>
  <c r="U27" i="6"/>
  <c r="W27" i="6"/>
  <c r="U26" i="6"/>
  <c r="U33" i="6"/>
  <c r="W26" i="6"/>
  <c r="W33" i="6"/>
  <c r="U25" i="6"/>
  <c r="W25" i="6"/>
  <c r="W24" i="6"/>
  <c r="U24" i="6"/>
  <c r="U23" i="6"/>
  <c r="W23" i="6"/>
  <c r="U22" i="6"/>
  <c r="W22" i="6"/>
  <c r="U21" i="6"/>
  <c r="W20" i="6"/>
  <c r="U20" i="6"/>
  <c r="U19" i="6"/>
  <c r="W19" i="6"/>
  <c r="U18" i="6"/>
  <c r="W18" i="6"/>
  <c r="U17" i="6"/>
  <c r="W17" i="6"/>
  <c r="W16" i="6"/>
  <c r="U16" i="6"/>
  <c r="U15" i="6"/>
  <c r="W15" i="6"/>
  <c r="U14" i="6"/>
  <c r="W14" i="6"/>
  <c r="U13" i="6"/>
  <c r="W13" i="6"/>
  <c r="W12" i="6"/>
  <c r="U12" i="6"/>
  <c r="U11" i="6"/>
  <c r="W11" i="6"/>
  <c r="V10" i="6"/>
  <c r="V29" i="6"/>
  <c r="T10" i="6"/>
  <c r="T29" i="6"/>
  <c r="S10" i="6"/>
  <c r="S29" i="6"/>
  <c r="R10" i="6"/>
  <c r="R29" i="6"/>
  <c r="Q10" i="6"/>
  <c r="Q29" i="6"/>
  <c r="P10" i="6"/>
  <c r="P29" i="6"/>
  <c r="O10" i="6"/>
  <c r="O29" i="6"/>
  <c r="N10" i="6"/>
  <c r="N29" i="6"/>
  <c r="M10" i="6"/>
  <c r="M29" i="6"/>
  <c r="L10" i="6"/>
  <c r="L29" i="6"/>
  <c r="K10" i="6"/>
  <c r="K29" i="6"/>
  <c r="J10" i="6"/>
  <c r="J29" i="6"/>
  <c r="I10" i="6"/>
  <c r="I29" i="6"/>
  <c r="H10" i="6"/>
  <c r="H29" i="6"/>
  <c r="W9" i="6"/>
  <c r="U9" i="6"/>
  <c r="U8" i="6"/>
  <c r="W8" i="6"/>
  <c r="U7" i="6"/>
  <c r="U10" i="6"/>
  <c r="U29" i="6"/>
  <c r="I54" i="4"/>
  <c r="H54" i="4"/>
  <c r="I48" i="4"/>
  <c r="H48" i="4"/>
  <c r="I41" i="4"/>
  <c r="I42" i="4"/>
  <c r="H41" i="4"/>
  <c r="I35" i="4"/>
  <c r="H35" i="4"/>
  <c r="I19" i="4"/>
  <c r="H19" i="4"/>
  <c r="I9" i="4"/>
  <c r="I18" i="4"/>
  <c r="H9" i="4"/>
  <c r="H18" i="4"/>
  <c r="K103" i="3"/>
  <c r="J103" i="3"/>
  <c r="I103" i="3"/>
  <c r="H103" i="3"/>
  <c r="K90" i="3"/>
  <c r="K100" i="3"/>
  <c r="K101" i="3"/>
  <c r="J90" i="3"/>
  <c r="J100" i="3"/>
  <c r="J101" i="3"/>
  <c r="I90" i="3"/>
  <c r="I100" i="3"/>
  <c r="I101" i="3"/>
  <c r="H90" i="3"/>
  <c r="H100" i="3"/>
  <c r="H101" i="3"/>
  <c r="K85" i="3"/>
  <c r="J85" i="3"/>
  <c r="I85" i="3"/>
  <c r="H85" i="3"/>
  <c r="K70" i="3"/>
  <c r="J70" i="3"/>
  <c r="I70" i="3"/>
  <c r="H70" i="3"/>
  <c r="K48" i="3"/>
  <c r="J48" i="3"/>
  <c r="I48" i="3"/>
  <c r="H48" i="3"/>
  <c r="K37" i="3"/>
  <c r="J37" i="3"/>
  <c r="I37" i="3"/>
  <c r="H37" i="3"/>
  <c r="K29" i="3"/>
  <c r="J29" i="3"/>
  <c r="I29" i="3"/>
  <c r="H29" i="3"/>
  <c r="K26" i="3"/>
  <c r="J26" i="3"/>
  <c r="I26" i="3"/>
  <c r="H26" i="3"/>
  <c r="K20" i="3"/>
  <c r="J20" i="3"/>
  <c r="I20" i="3"/>
  <c r="H20" i="3"/>
  <c r="K16" i="3"/>
  <c r="J16" i="3"/>
  <c r="I16" i="3"/>
  <c r="H16" i="3"/>
  <c r="I14" i="3"/>
  <c r="I61" i="3"/>
  <c r="H14" i="3"/>
  <c r="H61" i="3"/>
  <c r="K8" i="3"/>
  <c r="J8" i="3"/>
  <c r="I8" i="3"/>
  <c r="I60" i="3"/>
  <c r="H8" i="3"/>
  <c r="H60" i="3"/>
  <c r="I115" i="2"/>
  <c r="H115" i="2"/>
  <c r="I103" i="2"/>
  <c r="H103" i="2"/>
  <c r="I96" i="2"/>
  <c r="H96" i="2"/>
  <c r="I92" i="2"/>
  <c r="I75" i="2"/>
  <c r="H92" i="2"/>
  <c r="I89" i="2"/>
  <c r="H89" i="2"/>
  <c r="I85" i="2"/>
  <c r="H85" i="2"/>
  <c r="H75" i="2"/>
  <c r="H131" i="2"/>
  <c r="I78" i="2"/>
  <c r="H78" i="2"/>
  <c r="I60" i="2"/>
  <c r="H60" i="2"/>
  <c r="I53" i="2"/>
  <c r="I44" i="2"/>
  <c r="H53" i="2"/>
  <c r="I45" i="2"/>
  <c r="H45" i="2"/>
  <c r="H44" i="2"/>
  <c r="I38" i="2"/>
  <c r="H38" i="2"/>
  <c r="I27" i="2"/>
  <c r="H27" i="2"/>
  <c r="I17" i="2"/>
  <c r="H17" i="2"/>
  <c r="H9" i="2"/>
  <c r="H72" i="2"/>
  <c r="I10" i="2"/>
  <c r="H10" i="2"/>
  <c r="H55" i="4"/>
  <c r="H42" i="4"/>
  <c r="H24" i="4"/>
  <c r="H27" i="4"/>
  <c r="U59" i="6"/>
  <c r="W41" i="6"/>
  <c r="U61" i="6"/>
  <c r="W49" i="6"/>
  <c r="W61" i="6"/>
  <c r="U31" i="6"/>
  <c r="H64" i="3"/>
  <c r="H62" i="3"/>
  <c r="H63" i="3"/>
  <c r="U38" i="6"/>
  <c r="U57" i="6"/>
  <c r="W36" i="6"/>
  <c r="W38" i="6"/>
  <c r="U60" i="6"/>
  <c r="I64" i="3"/>
  <c r="I63" i="3"/>
  <c r="I62" i="3"/>
  <c r="W59" i="6"/>
  <c r="W21" i="6"/>
  <c r="H57" i="4"/>
  <c r="H59" i="4"/>
  <c r="I68" i="3"/>
  <c r="I67" i="3"/>
  <c r="I66" i="3"/>
  <c r="H68" i="3"/>
  <c r="H67" i="3"/>
  <c r="H66" i="3"/>
  <c r="I55" i="4"/>
  <c r="I24" i="4"/>
  <c r="I27" i="4"/>
  <c r="U32" i="6"/>
  <c r="W31" i="6"/>
  <c r="W32" i="6"/>
  <c r="W7" i="6"/>
  <c r="W10" i="6"/>
  <c r="W29" i="6"/>
  <c r="W60" i="6"/>
  <c r="W57" i="6"/>
  <c r="I131" i="2"/>
  <c r="I9" i="2"/>
  <c r="I72" i="2"/>
  <c r="K60" i="3"/>
  <c r="K14" i="3"/>
  <c r="K61" i="3"/>
  <c r="J60" i="3"/>
  <c r="J14" i="3"/>
  <c r="J61" i="3"/>
  <c r="I57" i="4"/>
  <c r="I59" i="4"/>
  <c r="K64" i="3"/>
  <c r="K63" i="3"/>
  <c r="K62" i="3"/>
  <c r="K67" i="3"/>
  <c r="J62" i="3"/>
  <c r="J64" i="3"/>
  <c r="J63" i="3"/>
  <c r="J66" i="3"/>
  <c r="J68" i="3"/>
  <c r="J67" i="3"/>
  <c r="K66" i="3"/>
  <c r="K68" i="3"/>
</calcChain>
</file>

<file path=xl/sharedStrings.xml><?xml version="1.0" encoding="utf-8"?>
<sst xmlns="http://schemas.openxmlformats.org/spreadsheetml/2006/main" count="462" uniqueCount="409">
  <si>
    <t>Prilog 1.</t>
  </si>
  <si>
    <t>OPĆI PODACI ZA IZDAVATELJE</t>
  </si>
  <si>
    <t>Razdoblje izvještavanja:</t>
  </si>
  <si>
    <t>do</t>
  </si>
  <si>
    <t>Godina:</t>
  </si>
  <si>
    <t>Kvartal:</t>
  </si>
  <si>
    <t xml:space="preserve">Tromjesečni financijski izvještaji </t>
  </si>
  <si>
    <t>Matični broj (MB):</t>
  </si>
  <si>
    <t>03136582</t>
  </si>
  <si>
    <t>Oznaka matične države članice izdavatelja:</t>
  </si>
  <si>
    <t>HR</t>
  </si>
  <si>
    <t>Matični broj 
subjekta (MBS):</t>
  </si>
  <si>
    <t>060001921</t>
  </si>
  <si>
    <t>Osobni identifikacijski broj (OIB):</t>
  </si>
  <si>
    <t>74204012744</t>
  </si>
  <si>
    <t>LEI:</t>
  </si>
  <si>
    <t>74780000H0AHRTBFJ603</t>
  </si>
  <si>
    <t>Šifra ustanove:</t>
  </si>
  <si>
    <t>Tvrtka izdavatelja:</t>
  </si>
  <si>
    <t>TURISTHOTEL DD</t>
  </si>
  <si>
    <t>Poštanski broj i mjesto:</t>
  </si>
  <si>
    <t>ZADAR</t>
  </si>
  <si>
    <t>Ulica i kućni broj:</t>
  </si>
  <si>
    <t>OBALA KNEZA BRANIMIRA 6</t>
  </si>
  <si>
    <t>Adresa e-pošte:</t>
  </si>
  <si>
    <t>uprava@turisthotel.com.hr</t>
  </si>
  <si>
    <t>Internet adresa:</t>
  </si>
  <si>
    <t>www.turisthotel.com.hr</t>
  </si>
  <si>
    <t>Broj zaposlenih (krajem
 izvještajnog razdoblja):</t>
  </si>
  <si>
    <t>Konsolidirani izvještaj:</t>
  </si>
  <si>
    <t>KD</t>
  </si>
  <si>
    <t xml:space="preserve">          (KN-nije konsolidirano/KD-konsolidirano)</t>
  </si>
  <si>
    <t>KN</t>
  </si>
  <si>
    <t xml:space="preserve">Revidirano:   </t>
  </si>
  <si>
    <t>RN</t>
  </si>
  <si>
    <t>(RN-nije revidirano/RD-revidirano)</t>
  </si>
  <si>
    <t>RD</t>
  </si>
  <si>
    <t>Tvrtke ovisnih subjekata (prema MSFI):</t>
  </si>
  <si>
    <t>Sjedište:</t>
  </si>
  <si>
    <t>MB:</t>
  </si>
  <si>
    <t>PRAONICA PLAT D.O.O.</t>
  </si>
  <si>
    <t>ZVEKOVICA,PUT PRIDVORJA 74</t>
  </si>
  <si>
    <t>Da</t>
  </si>
  <si>
    <t>Ne</t>
  </si>
  <si>
    <t>Knjigovodstveni servis:</t>
  </si>
  <si>
    <t xml:space="preserve">    (Da/Ne)</t>
  </si>
  <si>
    <t>(tvrtka knjigovodstvenog servisa)</t>
  </si>
  <si>
    <t>Osoba za kontakt:</t>
  </si>
  <si>
    <t>DANIJELA PERICA</t>
  </si>
  <si>
    <t>(unosi se samo prezime i ime osobe za kontakt)</t>
  </si>
  <si>
    <t>Telefon:</t>
  </si>
  <si>
    <t>023205563</t>
  </si>
  <si>
    <t>Revizorsko društvo:</t>
  </si>
  <si>
    <t>(tvrtka revizorskog društva)</t>
  </si>
  <si>
    <t>Ovlašteni revizor:</t>
  </si>
  <si>
    <t>(ime i prezime)</t>
  </si>
  <si>
    <t>BILANCA</t>
  </si>
  <si>
    <t>u kunama</t>
  </si>
  <si>
    <t>Obveznik: TURISTHOTEL DD</t>
  </si>
  <si>
    <t>Naziv pozicije</t>
  </si>
  <si>
    <r>
      <rPr>
        <b/>
        <sz val="9"/>
        <rFont val="Arial"/>
        <family val="2"/>
        <charset val="238"/>
      </rPr>
      <t xml:space="preserve">AOP
</t>
    </r>
    <r>
      <rPr>
        <b/>
        <sz val="7"/>
        <rFont val="Arial"/>
        <family val="2"/>
        <charset val="238"/>
      </rPr>
      <t>oznaka</t>
    </r>
  </si>
  <si>
    <t>Zadnji dan prethodne poslovne godine</t>
  </si>
  <si>
    <t xml:space="preserve">Na izvještajni datum tekućeg razdoblja
</t>
  </si>
  <si>
    <t>A)  POTRAŽIVANJA ZA UPISANI A NEUPLAĆENI KAPITAL</t>
  </si>
  <si>
    <r>
      <rPr>
        <b/>
        <sz val="9"/>
        <rFont val="Arial"/>
        <family val="2"/>
        <charset val="238"/>
      </rPr>
      <t xml:space="preserve">B)  DUGOTRAJNA IMOVINA </t>
    </r>
    <r>
      <rPr>
        <sz val="9"/>
        <rFont val="Arial"/>
        <family val="2"/>
        <charset val="238"/>
      </rPr>
      <t>(AOP 003+010+020+031+036)</t>
    </r>
  </si>
  <si>
    <t>I. NEMATERIJALNA IMOVINA (AOP 004 do 009)</t>
  </si>
  <si>
    <t xml:space="preserve">    1. Izdaci za razvoj</t>
  </si>
  <si>
    <t xml:space="preserve">    2. Koncesije, patenti, licencije, robne i uslužne marke, softver
        i ostala prava</t>
  </si>
  <si>
    <t xml:space="preserve">    3. Goodwill</t>
  </si>
  <si>
    <t xml:space="preserve">    4. Predujmovi za nabavu nematerijalne imovine</t>
  </si>
  <si>
    <t xml:space="preserve">    5. Nematerijalna imovina u pripremi</t>
  </si>
  <si>
    <t xml:space="preserve">    6. Ostala nematerijalna imovina</t>
  </si>
  <si>
    <t>II. MATERIJALNA IMOVINA (AOP 011 do 019)</t>
  </si>
  <si>
    <t xml:space="preserve">    1. Zemljište</t>
  </si>
  <si>
    <t xml:space="preserve">    2. Građevinski objekti</t>
  </si>
  <si>
    <t xml:space="preserve">    3. Postrojenja i oprema </t>
  </si>
  <si>
    <t xml:space="preserve">    4. Alati, pogonski inventar i transportna imovina</t>
  </si>
  <si>
    <t xml:space="preserve">    5. Biološka imovina</t>
  </si>
  <si>
    <t xml:space="preserve">    6. Predujmovi za materijalnu imovinu</t>
  </si>
  <si>
    <t xml:space="preserve">    7. Materijalna imovina u pripremi</t>
  </si>
  <si>
    <t xml:space="preserve">    8. Ostala materijalna imovina</t>
  </si>
  <si>
    <t xml:space="preserve">    9. Ulaganje u nekretnine</t>
  </si>
  <si>
    <t>III. DUGOTRAJNA FINANCIJSKA IMOVINA (AOP 021 do 030)</t>
  </si>
  <si>
    <t xml:space="preserve">     1. Ulaganja u udjele (dionice) poduzetnika unutar grupe</t>
  </si>
  <si>
    <t xml:space="preserve">     2. Ulaganja u ostale vrijednosne papire poduzetnika unutar grupe</t>
  </si>
  <si>
    <t xml:space="preserve">     3. Dani zajmovi, depoziti i slično poduzetnicima unutar grupe</t>
  </si>
  <si>
    <t xml:space="preserve">     4.Ulaganja u udjele (dionice) društava povezanih sudjelujućim
         interesom</t>
  </si>
  <si>
    <t xml:space="preserve">     5. Ulaganja u ostale vrijednosne papire društava povezanih
         sudjelujućim interesom</t>
  </si>
  <si>
    <t xml:space="preserve">     6. Dani zajmovi, depoziti i slično društvima povezanim
         sudjelujućim interesom</t>
  </si>
  <si>
    <t xml:space="preserve">     7. Ulaganja u vrijednosne papire</t>
  </si>
  <si>
    <t xml:space="preserve">     8. Dani zajmovi, depoziti i slično</t>
  </si>
  <si>
    <t xml:space="preserve">     9. Ostala ulaganja koja se obračunavaju metodom udjela</t>
  </si>
  <si>
    <t xml:space="preserve">   10.  Ostala dugotrajna financijska imovina</t>
  </si>
  <si>
    <t>IV. POTRAŽIVANJA (AOP 032 do 035)</t>
  </si>
  <si>
    <t xml:space="preserve">     1. Potraživanja od poduzetnika unutar grupe </t>
  </si>
  <si>
    <t xml:space="preserve">     2. Potraživanja od društava povezanih sudjelujućim interesom </t>
  </si>
  <si>
    <t xml:space="preserve">     3. Potraživanja od kupaca </t>
  </si>
  <si>
    <t xml:space="preserve">     4. Ostala potraživanja</t>
  </si>
  <si>
    <t>V. ODGOĐENA POREZNA IMOVINA</t>
  </si>
  <si>
    <r>
      <rPr>
        <b/>
        <sz val="9"/>
        <rFont val="Arial"/>
        <family val="2"/>
        <charset val="238"/>
      </rPr>
      <t xml:space="preserve">C)  KRATKOTRAJNA IMOVINA </t>
    </r>
    <r>
      <rPr>
        <sz val="9"/>
        <rFont val="Arial"/>
        <family val="2"/>
        <charset val="238"/>
      </rPr>
      <t>(AOP 038+046+053+063)</t>
    </r>
  </si>
  <si>
    <t>I. ZALIHE (AOP 039 do 045)</t>
  </si>
  <si>
    <t xml:space="preserve">    1. Sirovine i materijal</t>
  </si>
  <si>
    <t xml:space="preserve">    2. Proizvodnja u tijeku</t>
  </si>
  <si>
    <t xml:space="preserve">    3. Gotovi proizvodi</t>
  </si>
  <si>
    <t xml:space="preserve">    4. Trgovačka roba</t>
  </si>
  <si>
    <t xml:space="preserve">    5. Predujmovi za zalihe</t>
  </si>
  <si>
    <t xml:space="preserve">    6. Dugotrajna imovina namijenjena prodaji</t>
  </si>
  <si>
    <t xml:space="preserve">    7. Biološka imovina</t>
  </si>
  <si>
    <t>II. POTRAŽIVANJA (AOP 047 do 052)</t>
  </si>
  <si>
    <t xml:space="preserve">    1. Potraživanja od poduzetnika unutar grupe </t>
  </si>
  <si>
    <t xml:space="preserve">    2. Potraživanja od društava povezanih sudjelujućim interesom</t>
  </si>
  <si>
    <t xml:space="preserve">    3. Potraživanja od kupaca</t>
  </si>
  <si>
    <t xml:space="preserve">    4. Potraživanja od zaposlenika i članova poduzetnika</t>
  </si>
  <si>
    <t xml:space="preserve">    5. Potraživanja od države i drugih institucija</t>
  </si>
  <si>
    <t xml:space="preserve">    6. Ostala potraživanja</t>
  </si>
  <si>
    <t>III. KRATKOTRAJNA FINANCIJSKA IMOVINA (AOP 054 do 062)</t>
  </si>
  <si>
    <t xml:space="preserve">     4. Ulaganja u udjele (dionice) društava povezanih
         sudjelujućim interesom</t>
  </si>
  <si>
    <t xml:space="preserve">     9. Ostala financijska imovina</t>
  </si>
  <si>
    <t>IV. NOVAC U BANCI I BLAGAJNI</t>
  </si>
  <si>
    <t>D)  PLAĆENI TROŠKOVI BUDUĆEG RAZDOBLJA I OBRAČUNATI
      PRIHODI</t>
  </si>
  <si>
    <r>
      <rPr>
        <b/>
        <sz val="9"/>
        <rFont val="Arial"/>
        <family val="2"/>
        <charset val="238"/>
      </rPr>
      <t xml:space="preserve">E)  UKUPNO AKTIVA </t>
    </r>
    <r>
      <rPr>
        <sz val="9"/>
        <rFont val="Arial"/>
        <family val="2"/>
        <charset val="238"/>
      </rPr>
      <t>(AOP 001+002+037+064)</t>
    </r>
  </si>
  <si>
    <t>F)  IZVANBILANČNI ZAPISI</t>
  </si>
  <si>
    <t>PASIVA</t>
  </si>
  <si>
    <r>
      <rPr>
        <b/>
        <sz val="9"/>
        <rFont val="Arial"/>
        <family val="2"/>
        <charset val="238"/>
      </rPr>
      <t xml:space="preserve">A)  KAPITAL I REZERVE </t>
    </r>
    <r>
      <rPr>
        <sz val="9"/>
        <rFont val="Arial"/>
        <family val="2"/>
        <charset val="238"/>
      </rPr>
      <t>(AOP 068 do 070+076+077+081+084+087)</t>
    </r>
  </si>
  <si>
    <t>I. TEMELJNI (UPISANI) KAPITAL</t>
  </si>
  <si>
    <t>II. KAPITALNE REZERVE</t>
  </si>
  <si>
    <t>III. REZERVE IZ DOBITI (AOP 071+072-073+074+075)</t>
  </si>
  <si>
    <t xml:space="preserve">     1. Zakonske rezerve</t>
  </si>
  <si>
    <t xml:space="preserve">     2. Rezerve za vlastite dionice</t>
  </si>
  <si>
    <t xml:space="preserve">     3. Vlastite dionice i udjeli (odbitna stavka)</t>
  </si>
  <si>
    <t xml:space="preserve">     4. Statutarne rezerve</t>
  </si>
  <si>
    <t xml:space="preserve">     5. Ostale rezerve</t>
  </si>
  <si>
    <t>IV. REVALORIZACIJSKE REZERVE</t>
  </si>
  <si>
    <t>V. REZERVE FER VRIJEDNOSTI (AOP 078 do 080)</t>
  </si>
  <si>
    <t xml:space="preserve">     1. Fer vrijednost financijske imovine raspoložive za prodaju</t>
  </si>
  <si>
    <t xml:space="preserve">     2. Učinkoviti dio zaštite novčanih tokova</t>
  </si>
  <si>
    <t xml:space="preserve">     3. Učinkoviti dio zaštite neto ulaganja u inozemstvu</t>
  </si>
  <si>
    <t>VI. ZADRŽANA DOBIT ILI PRENESENI GUBITAK (AOP 082-083)</t>
  </si>
  <si>
    <t xml:space="preserve">     1. Zadržana dobit</t>
  </si>
  <si>
    <t xml:space="preserve">     2. Preneseni gubitak</t>
  </si>
  <si>
    <t>VII. DOBIT ILI GUBITAK POSLOVNE GODINE (AOP 085-086)</t>
  </si>
  <si>
    <t xml:space="preserve">     1. Dobit poslovne godine</t>
  </si>
  <si>
    <t xml:space="preserve">     2. Gubitak poslovne godine</t>
  </si>
  <si>
    <t>VIII. MANJINSKI (NEKONTROLIRAJUĆI) INTERES</t>
  </si>
  <si>
    <r>
      <rPr>
        <b/>
        <sz val="9"/>
        <rFont val="Arial"/>
        <family val="2"/>
        <charset val="238"/>
      </rPr>
      <t xml:space="preserve">B)  REZERVIRANJA </t>
    </r>
    <r>
      <rPr>
        <sz val="9"/>
        <rFont val="Arial"/>
        <family val="2"/>
        <charset val="238"/>
      </rPr>
      <t>(AOP 089 do 094)</t>
    </r>
  </si>
  <si>
    <t xml:space="preserve">     1. Rezerviranja za mirovine, otpremnine i slične obveze</t>
  </si>
  <si>
    <t xml:space="preserve">     2. Rezerviranja za porezne obveze</t>
  </si>
  <si>
    <t xml:space="preserve">     3. Rezerviranja za započete sudske sporove</t>
  </si>
  <si>
    <t xml:space="preserve">     4. Rezerviranja za troškove obnavljanja prirodnih bogatstava</t>
  </si>
  <si>
    <t xml:space="preserve">     5. Rezerviranja za troškove u jamstvenim rokovima</t>
  </si>
  <si>
    <t xml:space="preserve">     6. Druga rezerviranja</t>
  </si>
  <si>
    <r>
      <rPr>
        <b/>
        <sz val="9"/>
        <rFont val="Arial"/>
        <family val="2"/>
        <charset val="238"/>
      </rPr>
      <t xml:space="preserve">C)  DUGOROČNE OBVEZE </t>
    </r>
    <r>
      <rPr>
        <sz val="9"/>
        <rFont val="Arial"/>
        <family val="2"/>
        <charset val="238"/>
      </rPr>
      <t>(AOP 096 do 106)</t>
    </r>
  </si>
  <si>
    <t xml:space="preserve">     1. Obveze prema poduzetnicima unutar grupe </t>
  </si>
  <si>
    <t xml:space="preserve">     2. Obveze za zajmove, depozite i slično poduzetnika unutar grupe</t>
  </si>
  <si>
    <t xml:space="preserve">     3. Obveze prema društvima povezanim sudjelujućim interesom </t>
  </si>
  <si>
    <t xml:space="preserve">     4. Obveze za zajmove, depozite i slično društava povezanih
         sudjelujućim interesom</t>
  </si>
  <si>
    <t xml:space="preserve">     5. Obveze za zajmove, depozite i slično</t>
  </si>
  <si>
    <t xml:space="preserve">     6. Obveze prema bankama i drugim financijskim institucijama</t>
  </si>
  <si>
    <t xml:space="preserve">     7. Obveze za predujmove</t>
  </si>
  <si>
    <t xml:space="preserve">     8. Obveze prema dobavljačima</t>
  </si>
  <si>
    <t xml:space="preserve">     9. Obveze po vrijednosnim papirima</t>
  </si>
  <si>
    <t xml:space="preserve">   10. Ostale dugoročne obveze</t>
  </si>
  <si>
    <t xml:space="preserve">   11. Odgođena porezna obveza</t>
  </si>
  <si>
    <r>
      <rPr>
        <b/>
        <sz val="9"/>
        <rFont val="Arial"/>
        <family val="2"/>
        <charset val="238"/>
      </rPr>
      <t xml:space="preserve">D)  KRATKOROČNE OBVEZE </t>
    </r>
    <r>
      <rPr>
        <sz val="9"/>
        <rFont val="Arial"/>
        <family val="2"/>
        <charset val="238"/>
      </rPr>
      <t>(AOP 108 do 121)</t>
    </r>
  </si>
  <si>
    <t xml:space="preserve">   10. Obveze prema zaposlenicima</t>
  </si>
  <si>
    <t xml:space="preserve">   11. Obveze  za poreze, doprinose i sličana davanja</t>
  </si>
  <si>
    <t xml:space="preserve">   12. Obveze s osnove udjela u rezultatu</t>
  </si>
  <si>
    <t xml:space="preserve">   13. Obveze po osnovi dugotrajne imovine namijenjene prodaji</t>
  </si>
  <si>
    <t xml:space="preserve">   14. Ostale kratkoročne obveze</t>
  </si>
  <si>
    <t>E) ODGOĐENO PLAĆANJE TROŠKOVA I PRIHOD BUDUĆEGA
     RAZDOBLJA</t>
  </si>
  <si>
    <r>
      <rPr>
        <b/>
        <sz val="9"/>
        <rFont val="Arial"/>
        <family val="2"/>
        <charset val="238"/>
      </rPr>
      <t xml:space="preserve">F) UKUPNO – PASIVA </t>
    </r>
    <r>
      <rPr>
        <sz val="9"/>
        <rFont val="Arial"/>
        <family val="2"/>
        <charset val="238"/>
      </rPr>
      <t>(AOP 067+088+095+107+122)</t>
    </r>
  </si>
  <si>
    <t>G)  IZVANBILANČNI ZAPISI</t>
  </si>
  <si>
    <t>RAČUN DOBITI I GUBITKA</t>
  </si>
  <si>
    <r>
      <rPr>
        <b/>
        <sz val="9"/>
        <rFont val="Arial"/>
        <family val="2"/>
        <charset val="238"/>
      </rPr>
      <t xml:space="preserve">AOP
</t>
    </r>
    <r>
      <rPr>
        <b/>
        <sz val="8"/>
        <rFont val="Arial"/>
        <family val="2"/>
        <charset val="238"/>
      </rPr>
      <t>oznaka</t>
    </r>
  </si>
  <si>
    <t>Isto razdoblje prethodne godine</t>
  </si>
  <si>
    <t>Tekuće razdoblje</t>
  </si>
  <si>
    <t xml:space="preserve">Kumulativ </t>
  </si>
  <si>
    <t>Tromjesečje</t>
  </si>
  <si>
    <r>
      <rPr>
        <b/>
        <sz val="9"/>
        <color indexed="54"/>
        <rFont val="Arial"/>
        <family val="2"/>
        <charset val="238"/>
      </rPr>
      <t xml:space="preserve">I. POSLOVNI PRIHODI </t>
    </r>
    <r>
      <rPr>
        <sz val="9"/>
        <color indexed="54"/>
        <rFont val="Arial"/>
        <family val="2"/>
        <charset val="238"/>
      </rPr>
      <t>(AOP 126 do 130)</t>
    </r>
  </si>
  <si>
    <t xml:space="preserve">    1. Prihodi od prodaje s poduzetnicima unutar grupe</t>
  </si>
  <si>
    <t xml:space="preserve">    2. Prihodi od prodaje (izvan grupe)</t>
  </si>
  <si>
    <t xml:space="preserve">    3. Prihodi na temelju upotrebe vlastitih proizvoda, robe i usluga</t>
  </si>
  <si>
    <t xml:space="preserve">    4. Ostali poslovni prihodi s poduzetnicima unutar grupe</t>
  </si>
  <si>
    <t xml:space="preserve">    5. Ostali poslovni prihodi (izvan grupe)</t>
  </si>
  <si>
    <r>
      <rPr>
        <b/>
        <sz val="9"/>
        <color indexed="54"/>
        <rFont val="Arial"/>
        <family val="2"/>
        <charset val="238"/>
      </rPr>
      <t xml:space="preserve">II. POSLOVNI RASHODI </t>
    </r>
    <r>
      <rPr>
        <sz val="9"/>
        <color indexed="54"/>
        <rFont val="Arial"/>
        <family val="2"/>
        <charset val="238"/>
      </rPr>
      <t>(AOP 132+133+137+141+142+143+146+153)</t>
    </r>
  </si>
  <si>
    <t xml:space="preserve">    1. Promjene vrijednosti zaliha proizvodnje u tijeku i gotovih proizvoda</t>
  </si>
  <si>
    <t xml:space="preserve">    2. Materijalni troškovi (AOP 134 do 136)</t>
  </si>
  <si>
    <t xml:space="preserve">        a) Troškovi sirovina i materijala </t>
  </si>
  <si>
    <t xml:space="preserve">        b) Troškovi prodane robe </t>
  </si>
  <si>
    <t xml:space="preserve">        c) Ostali vanjski troškovi </t>
  </si>
  <si>
    <t xml:space="preserve">   3. Troškovi osoblja (AOP 138 do 140)</t>
  </si>
  <si>
    <t xml:space="preserve">        a) Neto plaće i nadnice</t>
  </si>
  <si>
    <t xml:space="preserve">        b) Troškovi poreza i doprinosa iz plaća</t>
  </si>
  <si>
    <t xml:space="preserve">        c) Doprinosi na plaće</t>
  </si>
  <si>
    <t xml:space="preserve">   4. Amortizacija</t>
  </si>
  <si>
    <t xml:space="preserve">   5. Ostali troškovi</t>
  </si>
  <si>
    <t xml:space="preserve">   6. Vrijednosna usklađenja (AOP 144+145)</t>
  </si>
  <si>
    <t xml:space="preserve">       a) dugotrajne imovine osim financijske imovine</t>
  </si>
  <si>
    <t xml:space="preserve">       b) kratkotrajne imovine osim financijske imovine</t>
  </si>
  <si>
    <t xml:space="preserve">   7. Rezerviranja (AOP 147 do 152)</t>
  </si>
  <si>
    <t xml:space="preserve">       a) Rezerviranja za mirovine, otpremnine i slične obveze</t>
  </si>
  <si>
    <t xml:space="preserve">       b) Rezerviranja za porezne obveze</t>
  </si>
  <si>
    <t xml:space="preserve">       c) Rezerviranja za započete sudske sporove</t>
  </si>
  <si>
    <t xml:space="preserve">       d) Rezerviranja za troškove obnavljanja prirodnih bogatstava</t>
  </si>
  <si>
    <t xml:space="preserve">       e) Rezerviranja za troškove u jamstvenim rokovima</t>
  </si>
  <si>
    <t xml:space="preserve">       f) Druga rezerviranja</t>
  </si>
  <si>
    <t xml:space="preserve">   8. Ostali poslovni rashodi</t>
  </si>
  <si>
    <r>
      <rPr>
        <b/>
        <sz val="9"/>
        <color indexed="54"/>
        <rFont val="Arial"/>
        <family val="2"/>
        <charset val="238"/>
      </rPr>
      <t xml:space="preserve">III. FINANCIJSKI PRIHODI </t>
    </r>
    <r>
      <rPr>
        <sz val="9"/>
        <color indexed="54"/>
        <rFont val="Arial"/>
        <family val="2"/>
        <charset val="238"/>
      </rPr>
      <t>(AOP 155 do 164)</t>
    </r>
  </si>
  <si>
    <t xml:space="preserve">     1. Prihodi od ulaganja u udjele (dionice) poduzetnika unutar grupe</t>
  </si>
  <si>
    <t xml:space="preserve">     2. Prihodi od ulaganja u udjele (dionice) društava povezanih
         sudjelujućim interesima</t>
  </si>
  <si>
    <t xml:space="preserve">     3. Prihodi od ostalih dugotrajnih financijskih ulaganja i zajmova
         poduzetnicima unutar grupe</t>
  </si>
  <si>
    <t xml:space="preserve">     4. Ostali prihodi s osnove kamata iz odnosa s poduzetnicima unutar grupe</t>
  </si>
  <si>
    <t xml:space="preserve">     5. Tečajne razlike i ostali financijski prihodi iz odnosa s
         poduzetnicima unutar grupe</t>
  </si>
  <si>
    <t xml:space="preserve">     6. Prihodi od ostalih dugotrajnih financijskih ulaganja i zajmova</t>
  </si>
  <si>
    <t xml:space="preserve">     7. Ostali prihodi s osnove kamata</t>
  </si>
  <si>
    <t xml:space="preserve">     8. Tečajne razlike i ostali financijski prihodi</t>
  </si>
  <si>
    <t xml:space="preserve">     9. Nerealizirani dobici (prihodi) od financijske imovine</t>
  </si>
  <si>
    <t xml:space="preserve">   10. Ostali financijski prihodi</t>
  </si>
  <si>
    <r>
      <rPr>
        <b/>
        <sz val="9"/>
        <color indexed="54"/>
        <rFont val="Arial"/>
        <family val="2"/>
        <charset val="238"/>
      </rPr>
      <t xml:space="preserve">IV. FINANCIJSKI RASHODI </t>
    </r>
    <r>
      <rPr>
        <sz val="9"/>
        <color indexed="54"/>
        <rFont val="Arial"/>
        <family val="2"/>
        <charset val="238"/>
      </rPr>
      <t>(AOP 166 do 172)</t>
    </r>
  </si>
  <si>
    <t xml:space="preserve">    1. Rashodi s osnove kamata i slični rashodi s poduzetnicima unutar grupe</t>
  </si>
  <si>
    <t>2. Tečajne razlike i drugi rashodi s poduzetnicima unutar grupe</t>
  </si>
  <si>
    <t>3. Rashodi s osnove kamata i slični rashodi</t>
  </si>
  <si>
    <t>4. Tečajne razlike i drugi rashodi</t>
  </si>
  <si>
    <t>5. Nerealizirani gubici (rashodi) od financijske imovine</t>
  </si>
  <si>
    <t>6. Vrijednosna usklađenja financijske imovine (neto)</t>
  </si>
  <si>
    <t>7. Ostali financijski rashodi</t>
  </si>
  <si>
    <t>V.    UDIO U DOBITI OD DRUŠTAVA POVEZANIH SUDJELUJUĆIM
        INTERESOM</t>
  </si>
  <si>
    <t>VI.   UDIO U DOBITI OD  ZAJEDNIČKIH POTHVATA</t>
  </si>
  <si>
    <t>VII.  UDIO U GUBITKU OD DRUŠTAVA POVEZANIH SUDJELUJUĆIM
        INTERESOM</t>
  </si>
  <si>
    <t>VIII. UDIO U GUBITKU OD ZAJEDNIČKIH POTHVATA</t>
  </si>
  <si>
    <r>
      <rPr>
        <b/>
        <sz val="9"/>
        <color indexed="54"/>
        <rFont val="Arial"/>
        <family val="2"/>
        <charset val="238"/>
      </rPr>
      <t xml:space="preserve">IX.   UKUPNI PRIHODI </t>
    </r>
    <r>
      <rPr>
        <sz val="9"/>
        <color indexed="54"/>
        <rFont val="Arial"/>
        <family val="2"/>
        <charset val="238"/>
      </rPr>
      <t>(AOP 125+154+173 + 174)</t>
    </r>
  </si>
  <si>
    <r>
      <rPr>
        <b/>
        <sz val="9"/>
        <color indexed="54"/>
        <rFont val="Arial"/>
        <family val="2"/>
        <charset val="238"/>
      </rPr>
      <t xml:space="preserve">X.    UKUPNI RASHODI </t>
    </r>
    <r>
      <rPr>
        <sz val="9"/>
        <color indexed="54"/>
        <rFont val="Arial"/>
        <family val="2"/>
        <charset val="238"/>
      </rPr>
      <t>(AOP 131+165+175 + 176)</t>
    </r>
  </si>
  <si>
    <r>
      <rPr>
        <b/>
        <sz val="9"/>
        <color indexed="54"/>
        <rFont val="Arial"/>
        <family val="2"/>
        <charset val="238"/>
      </rPr>
      <t xml:space="preserve">XI.   DOBIT ILI GUBITAK PRIJE OPOREZIVANJA </t>
    </r>
    <r>
      <rPr>
        <sz val="9"/>
        <color indexed="54"/>
        <rFont val="Arial"/>
        <family val="2"/>
        <charset val="238"/>
      </rPr>
      <t>(AOP 177-178)</t>
    </r>
  </si>
  <si>
    <t xml:space="preserve">   1. Dobit prije oporezivanja (AOP 177-178)</t>
  </si>
  <si>
    <t xml:space="preserve">   2. Gubitak prije oporezivanja (AOP 178-177)</t>
  </si>
  <si>
    <t>XII.  POREZ NA DOBIT</t>
  </si>
  <si>
    <r>
      <rPr>
        <b/>
        <sz val="9"/>
        <color indexed="54"/>
        <rFont val="Arial"/>
        <family val="2"/>
        <charset val="238"/>
      </rPr>
      <t xml:space="preserve">XIII. DOBIT ILI GUBITAK RAZDOBLJA </t>
    </r>
    <r>
      <rPr>
        <sz val="9"/>
        <color indexed="54"/>
        <rFont val="Arial"/>
        <family val="2"/>
        <charset val="238"/>
      </rPr>
      <t>(AOP 179-182)</t>
    </r>
  </si>
  <si>
    <t xml:space="preserve">  1. Dobit razdoblja (AOP 179-182)</t>
  </si>
  <si>
    <t xml:space="preserve">  2. Gubitak razdoblja (AOP 182-179)</t>
  </si>
  <si>
    <t>PREKINUTO POSLOVANJE (popunjava poduzetnik obveznika MSFI-a samo ako ima prekinuto poslovanje)</t>
  </si>
  <si>
    <r>
      <rPr>
        <b/>
        <sz val="9"/>
        <color indexed="54"/>
        <rFont val="Arial"/>
        <family val="2"/>
        <charset val="238"/>
      </rPr>
      <t>XIV. DOBIT ILI GUBITAK PREKINUTOG POSLOVANJA PRIJE
        OPOREZIVANJA</t>
    </r>
    <r>
      <rPr>
        <sz val="9"/>
        <color indexed="54"/>
        <rFont val="Arial"/>
        <family val="2"/>
        <charset val="238"/>
      </rPr>
      <t xml:space="preserve"> (AOP 187-188)</t>
    </r>
  </si>
  <si>
    <t xml:space="preserve"> 1. Dobit prekinutog poslovanja prije oporezivanja</t>
  </si>
  <si>
    <t xml:space="preserve"> 2. Gubitak prekinutog poslovanja prije oporezivanja</t>
  </si>
  <si>
    <t>XV. POREZ NA DOBIT PREKINUTOG POSLOVANJA</t>
  </si>
  <si>
    <t xml:space="preserve"> 1. Dobit prekinutog poslovanja za razdoblje (AOP 186-189)</t>
  </si>
  <si>
    <t xml:space="preserve"> 2. Gubitak prekinutog poslovanja za razdoblje (AOP 189-186)</t>
  </si>
  <si>
    <t>UKUPNO POSLOVANJE (popunjava samo poduzetnik obveznik MSFI-a koji ima prekinuto poslovanje)</t>
  </si>
  <si>
    <r>
      <rPr>
        <b/>
        <sz val="9"/>
        <color indexed="54"/>
        <rFont val="Arial"/>
        <family val="2"/>
        <charset val="238"/>
      </rPr>
      <t xml:space="preserve">XVI. DOBIT ILI GUBITAK PRIJE OPOREZIVANJA </t>
    </r>
    <r>
      <rPr>
        <sz val="9"/>
        <color indexed="54"/>
        <rFont val="Arial"/>
        <family val="2"/>
        <charset val="238"/>
      </rPr>
      <t>(AOP 179+186)</t>
    </r>
  </si>
  <si>
    <t xml:space="preserve"> 1. Dobit prije oporezivanja (AOP 192)</t>
  </si>
  <si>
    <t xml:space="preserve"> 2. Gubitak prije oporezivanja (AOP 192)</t>
  </si>
  <si>
    <r>
      <rPr>
        <b/>
        <sz val="9"/>
        <color indexed="54"/>
        <rFont val="Arial"/>
        <family val="2"/>
        <charset val="238"/>
      </rPr>
      <t xml:space="preserve">XVII. POREZ NA DOBIT </t>
    </r>
    <r>
      <rPr>
        <sz val="9"/>
        <color indexed="54"/>
        <rFont val="Arial"/>
        <family val="2"/>
        <charset val="238"/>
      </rPr>
      <t>(AOP 182+189)</t>
    </r>
  </si>
  <si>
    <r>
      <rPr>
        <b/>
        <sz val="9"/>
        <color indexed="54"/>
        <rFont val="Arial"/>
        <family val="2"/>
        <charset val="238"/>
      </rPr>
      <t xml:space="preserve">XVIII. DOBIT ILI GUBITAK RAZDOBLJA </t>
    </r>
    <r>
      <rPr>
        <sz val="9"/>
        <color indexed="54"/>
        <rFont val="Arial"/>
        <family val="2"/>
        <charset val="238"/>
      </rPr>
      <t>(AOP 192-195)</t>
    </r>
  </si>
  <si>
    <t xml:space="preserve"> 1. Dobit razdoblja (AOP 192-195)</t>
  </si>
  <si>
    <t xml:space="preserve"> 2. Gubitak razdoblja (AOP 195-192)</t>
  </si>
  <si>
    <t>DODATAK RDG-u (popunjava poduzetnik koji sastavlja konsolidirani godišnji financijski izvještaj)</t>
  </si>
  <si>
    <r>
      <rPr>
        <b/>
        <sz val="9"/>
        <color indexed="10"/>
        <rFont val="Arial"/>
        <family val="2"/>
        <charset val="238"/>
      </rPr>
      <t xml:space="preserve">XIX. DOBIT ILI GUBITAK RAZDOBLJA </t>
    </r>
    <r>
      <rPr>
        <sz val="9"/>
        <color indexed="10"/>
        <rFont val="Arial"/>
        <family val="2"/>
        <charset val="238"/>
      </rPr>
      <t>(AOP 200+201)</t>
    </r>
  </si>
  <si>
    <t xml:space="preserve"> 1. Pripisana imateljima kapitala matice</t>
  </si>
  <si>
    <t xml:space="preserve"> 2. Pripisana manjinskom (nekontrolirajućem) interesu</t>
  </si>
  <si>
    <t>IZVJEŠTAJ O OSTALOJ SVEOBUHVATNOJ DOBITI (popunjava poduzetnik obveznik primjene MSFI-a)</t>
  </si>
  <si>
    <t xml:space="preserve">I. DOBIT ILI GUBITAK RAZDOBLJA </t>
  </si>
  <si>
    <r>
      <rPr>
        <b/>
        <sz val="9"/>
        <rFont val="Arial"/>
        <family val="2"/>
        <charset val="238"/>
      </rPr>
      <t xml:space="preserve">II. OSTALA SVEOBUHVATNA DOBIT/GUBITAK PRIJE POREZA
    </t>
    </r>
    <r>
      <rPr>
        <sz val="9"/>
        <rFont val="Arial"/>
        <family val="2"/>
        <charset val="238"/>
      </rPr>
      <t>(AOP 204 do 211)</t>
    </r>
  </si>
  <si>
    <t>1. Tečajne razlike iz preračuna inozemnog poslovanja</t>
  </si>
  <si>
    <t>2. Promjene revalorizacijskih rezervi dugotrajne materijalne i
     nematerijalne imovine</t>
  </si>
  <si>
    <t>3. Dobit ili gubitak s osnove naknadnog vrednovanja financijske
     imovine raspoložive za prodaju</t>
  </si>
  <si>
    <t>4. Dobit ili gubitak s osnove učinkovite zaštite novčanih tokova</t>
  </si>
  <si>
    <t>5. Dobit ili gubitak s osnove učinkovite zaštite neto ulaganja u inozemstvu</t>
  </si>
  <si>
    <t>6. Udio u ostaloj sveobuhvatnoj dobiti/gubitku društava povezanih
     sudjelujućim  interesom</t>
  </si>
  <si>
    <t>7. Aktuarski dobici/gubici po planovima definiranih primanja</t>
  </si>
  <si>
    <t>8. Ostale nevlasničke promjene kapitala</t>
  </si>
  <si>
    <t>III. POREZ NA OSTALU SVEOBUHVATNU DOBIT RAZDOBLJA</t>
  </si>
  <si>
    <r>
      <rPr>
        <b/>
        <sz val="9"/>
        <rFont val="Arial"/>
        <family val="2"/>
        <charset val="238"/>
      </rPr>
      <t xml:space="preserve">IV. NETO OSTALA SVEOBUHVATNA DOBIT ILI GUBITAK </t>
    </r>
    <r>
      <rPr>
        <sz val="9"/>
        <rFont val="Arial"/>
        <family val="2"/>
        <charset val="238"/>
      </rPr>
      <t>(AOP 203-212)</t>
    </r>
  </si>
  <si>
    <r>
      <rPr>
        <b/>
        <sz val="9"/>
        <rFont val="Arial"/>
        <family val="2"/>
        <charset val="238"/>
      </rPr>
      <t xml:space="preserve">V. SVEOBUHVATNA DOBIT ILI GUBITAK RAZDOBLJA </t>
    </r>
    <r>
      <rPr>
        <sz val="9"/>
        <rFont val="Arial"/>
        <family val="2"/>
        <charset val="238"/>
      </rPr>
      <t>(AOP 202+213)</t>
    </r>
  </si>
  <si>
    <t>DODATAK Izvještaju o  ostaloj sveobuhvatnoj dobiti (popunjava poduzetnik koji sastavlja konsolidirani izvještaj)</t>
  </si>
  <si>
    <r>
      <rPr>
        <b/>
        <sz val="9"/>
        <color indexed="10"/>
        <rFont val="Arial"/>
        <family val="2"/>
        <charset val="238"/>
      </rPr>
      <t xml:space="preserve">VI. SVEOBUHVATNA DOBIT ILI GUBITAK RAZDOBLJA </t>
    </r>
    <r>
      <rPr>
        <sz val="9"/>
        <color indexed="10"/>
        <rFont val="Arial"/>
        <family val="2"/>
        <charset val="238"/>
      </rPr>
      <t>(AOP 216+217)</t>
    </r>
  </si>
  <si>
    <t>1. Pripisana imateljima kapitala matice</t>
  </si>
  <si>
    <t>2. Pripisana manjinskom (nekontrolirajućem) interesu</t>
  </si>
  <si>
    <t>IZVJEŠTAJ O NOVČANOM TIJEKU - Indirektna metoda</t>
  </si>
  <si>
    <t>3</t>
  </si>
  <si>
    <t>4</t>
  </si>
  <si>
    <t>Novčani tokovi od poslovnih aktivnosti</t>
  </si>
  <si>
    <t>1. Dobit prije oporezivanja</t>
  </si>
  <si>
    <t>2. Usklađenja (AOP 003 do 010):</t>
  </si>
  <si>
    <t xml:space="preserve"> a) Amortizacija</t>
  </si>
  <si>
    <t xml:space="preserve"> b) Dobici i gubici od prodaje i vrijednosna usklađenja dugotrajne materijalne i
      nematerijalne imovine</t>
  </si>
  <si>
    <t xml:space="preserve"> c) Dobici i gubici od prodaje i nerealizirani dobici i gubici i vrijednosno usklađenje
      financijske imovine</t>
  </si>
  <si>
    <t xml:space="preserve"> d) Prihodi od kamata i dividendi</t>
  </si>
  <si>
    <t xml:space="preserve"> e) Rashodi od kamata</t>
  </si>
  <si>
    <t xml:space="preserve"> f) Rezerviranja</t>
  </si>
  <si>
    <t xml:space="preserve"> g) Tečajne razlike (nerealizirane)</t>
  </si>
  <si>
    <t xml:space="preserve"> h) Ostala usklađenja za nenovčane transakcije i nerealizirane dobitke i gubitke</t>
  </si>
  <si>
    <r>
      <rPr>
        <b/>
        <sz val="9"/>
        <rFont val="Arial"/>
        <family val="2"/>
        <charset val="238"/>
      </rPr>
      <t xml:space="preserve">I.  Povećanje ili smanjenje novčanih tokova prije promjena u radnom kapitalu </t>
    </r>
    <r>
      <rPr>
        <sz val="9"/>
        <rFont val="Arial"/>
        <family val="2"/>
        <charset val="238"/>
      </rPr>
      <t>(AOP 001+002)</t>
    </r>
  </si>
  <si>
    <t>3. Promjene u radnom kapitalu (AOP 013 do 016)</t>
  </si>
  <si>
    <t xml:space="preserve"> a) Povećanje ili smanjenje kratkoročnih obveza</t>
  </si>
  <si>
    <t xml:space="preserve"> b) Povećanje ili smanjenje kratkotrajnih potraživanja</t>
  </si>
  <si>
    <t xml:space="preserve"> c) Povećanje ili smanjenje zaliha</t>
  </si>
  <si>
    <t xml:space="preserve"> d) Ostala povećanja ili smanjenja radnog kapitala</t>
  </si>
  <si>
    <r>
      <rPr>
        <b/>
        <sz val="9"/>
        <rFont val="Arial"/>
        <family val="2"/>
        <charset val="238"/>
      </rPr>
      <t xml:space="preserve">II. Novac iz poslovanja </t>
    </r>
    <r>
      <rPr>
        <sz val="9"/>
        <rFont val="Arial"/>
        <family val="2"/>
        <charset val="238"/>
      </rPr>
      <t>(AOP 011+012)</t>
    </r>
  </si>
  <si>
    <t>4. Novčani izdaci za kamate</t>
  </si>
  <si>
    <t>5. Plaćeni porez na dobit</t>
  </si>
  <si>
    <r>
      <rPr>
        <b/>
        <sz val="9"/>
        <color indexed="10"/>
        <rFont val="Arial"/>
        <family val="2"/>
        <charset val="238"/>
      </rPr>
      <t xml:space="preserve">A) NETO NOVČANI TOKOVI OD POSLOVNIH AKTIVNOSTI </t>
    </r>
    <r>
      <rPr>
        <sz val="9"/>
        <color indexed="10"/>
        <rFont val="Arial"/>
        <family val="2"/>
        <charset val="238"/>
      </rPr>
      <t>(AOP 017 do 019)</t>
    </r>
  </si>
  <si>
    <t>Novčani tokovi od investicijskih aktivnosti</t>
  </si>
  <si>
    <t>1. Novčani primici od prodaje dugotrajne materijalne i nematerijalne imovine</t>
  </si>
  <si>
    <t>2. Novčani primici od prodaje financijskih instrumenata</t>
  </si>
  <si>
    <t>3. Novčani primici od kamata</t>
  </si>
  <si>
    <t>4. Novčani primici od dividendi</t>
  </si>
  <si>
    <t>5. Novačani primici s osnove povrata danih zajmova i štednih uloga</t>
  </si>
  <si>
    <t>6. Ostali novčani primici od investicijskih aktivnosti</t>
  </si>
  <si>
    <r>
      <rPr>
        <b/>
        <sz val="9"/>
        <rFont val="Arial"/>
        <family val="2"/>
        <charset val="238"/>
      </rPr>
      <t xml:space="preserve">III. Ukupno novčani primici od investicijskih aktivnosti </t>
    </r>
    <r>
      <rPr>
        <sz val="9"/>
        <rFont val="Arial"/>
        <family val="2"/>
        <charset val="238"/>
      </rPr>
      <t>(AOP 021 do 026)</t>
    </r>
  </si>
  <si>
    <t>1. Novčani izdaci za kupnju dugotrajne materijalne i nematerijalne imovine</t>
  </si>
  <si>
    <t>2. Novčani izdaci za stjecanje financijskih instrumenata</t>
  </si>
  <si>
    <t>3. Novačani izdaci s osnove danih zajmova i štednih uloga za razdoblje</t>
  </si>
  <si>
    <t>4. Stjecanje ovisnog društva, umanjeno za stečeni novac</t>
  </si>
  <si>
    <t>5. Ostali novčani izdaci od investicijskih aktivnosti</t>
  </si>
  <si>
    <r>
      <rPr>
        <b/>
        <sz val="9"/>
        <rFont val="Arial"/>
        <family val="2"/>
        <charset val="238"/>
      </rPr>
      <t xml:space="preserve">IV. Ukupno novčani izdaci od investicijskih aktivnosti </t>
    </r>
    <r>
      <rPr>
        <sz val="9"/>
        <rFont val="Arial"/>
        <family val="2"/>
        <charset val="238"/>
      </rPr>
      <t>(AOP 028 do 032)</t>
    </r>
  </si>
  <si>
    <r>
      <rPr>
        <b/>
        <sz val="9"/>
        <color indexed="10"/>
        <rFont val="Arial"/>
        <family val="2"/>
        <charset val="238"/>
      </rPr>
      <t xml:space="preserve">B) NETO NOVČANI TOKOVI OD INVESTICIJSKIH AKTIVNOSTI </t>
    </r>
    <r>
      <rPr>
        <sz val="9"/>
        <color indexed="10"/>
        <rFont val="Arial"/>
        <family val="2"/>
        <charset val="238"/>
      </rPr>
      <t>(AOP 027+033)</t>
    </r>
  </si>
  <si>
    <t>Novčani tokovi od financijskih aktivnosti</t>
  </si>
  <si>
    <t>1. Novčani primici od povećanja temeljnog (upisanog) kapitala</t>
  </si>
  <si>
    <t>2. Novčani primici od izdavanja vlasničkih i dužničkih financijskih instrumenata</t>
  </si>
  <si>
    <t>3. Novčani primici od glavnice kredita, pozajmica i drugih posudbi</t>
  </si>
  <si>
    <t>4. Ostali novčani primici od financijskih aktivnosti</t>
  </si>
  <si>
    <r>
      <rPr>
        <b/>
        <sz val="9"/>
        <rFont val="Arial"/>
        <family val="2"/>
        <charset val="238"/>
      </rPr>
      <t xml:space="preserve">V. Ukupno novčani primici od financijskih aktivnosti </t>
    </r>
    <r>
      <rPr>
        <sz val="9"/>
        <rFont val="Arial"/>
        <family val="2"/>
        <charset val="238"/>
      </rPr>
      <t>(AOP 035 do 038)</t>
    </r>
  </si>
  <si>
    <t>1. Novčani izdaci za otplatu glavnice kredita, pozajmica i drugih posudbi i dužničkih financijskih instrumenata</t>
  </si>
  <si>
    <t>2. Novčani izdaci za isplatu dividendi</t>
  </si>
  <si>
    <t xml:space="preserve">3. Novčani izdaci za financijski najam </t>
  </si>
  <si>
    <t>4. Novčani izdaci za otkup vlastitih dionica i smanjenje temeljnog (upisanog) kapitala</t>
  </si>
  <si>
    <t>5. Ostali novčani izdaci od financijskih aktivnosti</t>
  </si>
  <si>
    <r>
      <rPr>
        <b/>
        <sz val="9"/>
        <rFont val="Arial"/>
        <family val="2"/>
        <charset val="238"/>
      </rPr>
      <t xml:space="preserve">VI. Ukupno novčani izdaci od financijskih aktivnosti </t>
    </r>
    <r>
      <rPr>
        <sz val="9"/>
        <rFont val="Arial"/>
        <family val="2"/>
        <charset val="238"/>
      </rPr>
      <t>(AOP 040 do 044)</t>
    </r>
  </si>
  <si>
    <r>
      <rPr>
        <b/>
        <sz val="9"/>
        <color indexed="10"/>
        <rFont val="Arial"/>
        <family val="2"/>
        <charset val="238"/>
      </rPr>
      <t xml:space="preserve">C) NETO NOVČANI TOKOVI OD FINANCIJSKIH AKTIVNOSTI </t>
    </r>
    <r>
      <rPr>
        <sz val="9"/>
        <color indexed="10"/>
        <rFont val="Arial"/>
        <family val="2"/>
        <charset val="238"/>
      </rPr>
      <t>(AOP 039+045)</t>
    </r>
  </si>
  <si>
    <t>1. Nerealizirane tečajne razlike po novcu i novčanim ekvivalentima</t>
  </si>
  <si>
    <r>
      <rPr>
        <b/>
        <sz val="9"/>
        <color indexed="10"/>
        <rFont val="Arial"/>
        <family val="2"/>
        <charset val="238"/>
      </rPr>
      <t xml:space="preserve">D) NETO POVEĆANJE ILI SMANJENJE NOVČANNIH TOKOVA </t>
    </r>
    <r>
      <rPr>
        <sz val="9"/>
        <color indexed="10"/>
        <rFont val="Arial"/>
        <family val="2"/>
        <charset val="238"/>
      </rPr>
      <t>(AOP 020+034+046+047)</t>
    </r>
  </si>
  <si>
    <t>E) NOVAC I NOVČANI EKVIVALENTI NA POČETKU RAZDOBLJA</t>
  </si>
  <si>
    <r>
      <rPr>
        <b/>
        <sz val="9"/>
        <color indexed="10"/>
        <rFont val="Arial"/>
        <family val="2"/>
        <charset val="238"/>
      </rPr>
      <t xml:space="preserve">F) NOVAC I NOVČANI EKVIVALENTI NA KRAJU RAZDOBLJA </t>
    </r>
    <r>
      <rPr>
        <sz val="9"/>
        <color indexed="10"/>
        <rFont val="Arial"/>
        <family val="2"/>
        <charset val="238"/>
      </rPr>
      <t>(AOP 048+049)</t>
    </r>
  </si>
  <si>
    <t>IZVJEŠTAJ O PROMJENAMA KAPITALA</t>
  </si>
  <si>
    <t>za razdoblje od</t>
  </si>
  <si>
    <t>Opis pozicije</t>
  </si>
  <si>
    <r>
      <rPr>
        <b/>
        <sz val="8"/>
        <color indexed="18"/>
        <rFont val="Arial"/>
        <family val="2"/>
        <charset val="238"/>
      </rPr>
      <t xml:space="preserve">AOP
</t>
    </r>
    <r>
      <rPr>
        <b/>
        <sz val="7"/>
        <color indexed="18"/>
        <rFont val="Arial"/>
        <family val="2"/>
        <charset val="238"/>
      </rPr>
      <t>oznaka</t>
    </r>
  </si>
  <si>
    <t>Raspodjeljivo imateljima kapitala matice</t>
  </si>
  <si>
    <r>
      <rPr>
        <b/>
        <sz val="8"/>
        <color indexed="18"/>
        <rFont val="Arial"/>
        <family val="2"/>
        <charset val="238"/>
      </rPr>
      <t xml:space="preserve">Manjinski </t>
    </r>
    <r>
      <rPr>
        <b/>
        <sz val="7"/>
        <color indexed="18"/>
        <rFont val="Arial"/>
        <family val="2"/>
        <charset val="238"/>
      </rPr>
      <t xml:space="preserve">(nekontrolirajući)
</t>
    </r>
    <r>
      <rPr>
        <b/>
        <sz val="8"/>
        <color indexed="18"/>
        <rFont val="Arial"/>
        <family val="2"/>
        <charset val="238"/>
      </rPr>
      <t xml:space="preserve"> interes</t>
    </r>
  </si>
  <si>
    <t>Ukupno kapital i rezerve</t>
  </si>
  <si>
    <t>Temeljni (upisani) kapital</t>
  </si>
  <si>
    <t>Kapitalne rezerve</t>
  </si>
  <si>
    <t>Zakonske rezerve</t>
  </si>
  <si>
    <t>Rezerve za vlastite dionice</t>
  </si>
  <si>
    <t>Vlastite dionice i udjeli (odbitna stavka)</t>
  </si>
  <si>
    <t>Statutarne rezerve</t>
  </si>
  <si>
    <t>Ostale rezerve</t>
  </si>
  <si>
    <t>Revalorizacijske rezerve</t>
  </si>
  <si>
    <t>Fer vrijednost financijske imovine raspoložive za prodaju</t>
  </si>
  <si>
    <t>Učinkoviti dio zaštite novčanih tokova</t>
  </si>
  <si>
    <t>Učinkoviti dio zaštite neto ulaganja u inozemstvo</t>
  </si>
  <si>
    <t>Zadržana dobit / preneseni gubitak</t>
  </si>
  <si>
    <t>Dobit / gubitak poslovne godine</t>
  </si>
  <si>
    <t>Ukupno raspodjeljivo imateljima kapitala matice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</si>
  <si>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</si>
  <si>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</si>
  <si>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</si>
  <si>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</si>
  <si>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</si>
  <si>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</si>
  <si>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</si>
  <si>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</si>
  <si>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</si>
  <si>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</si>
  <si>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</si>
  <si>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 (3 do 6 - 7
 + 8 do 15)</t>
  </si>
  <si>
    <t>17</t>
  </si>
  <si>
    <t>18 (16+17)</t>
  </si>
  <si>
    <t>Prethodno razdoblje</t>
  </si>
  <si>
    <t>1. Stanje na dan početka prethodne  poslovne godine</t>
  </si>
  <si>
    <t>2. Promjene računovodstvenih politika</t>
  </si>
  <si>
    <t>3. Ispravak pogreški</t>
  </si>
  <si>
    <r>
      <rPr>
        <b/>
        <sz val="8"/>
        <rFont val="Arial"/>
        <family val="2"/>
        <charset val="238"/>
      </rPr>
      <t>4. Stanje na dan početka  prethodne poslovne godine   (prepravljeno)</t>
    </r>
    <r>
      <rPr>
        <sz val="8"/>
        <rFont val="Arial"/>
        <family val="2"/>
        <charset val="238"/>
      </rPr>
      <t xml:space="preserve"> (AOP 01 do 03)</t>
    </r>
  </si>
  <si>
    <t>5. Dobit/gubitak razdoblja</t>
  </si>
  <si>
    <t>6. Tečajne razlike iz preračuna inozemnog poslovanja</t>
  </si>
  <si>
    <t>7. Promjene revalorizacijskih rezervi dugotrajne materijalne i 
    nematerijalne imovine</t>
  </si>
  <si>
    <t>8. Dobitak ili gubitak s osnove naknadnog vrednovanja 
    financijske imovine raspoložive za prodaju</t>
  </si>
  <si>
    <t>9. Dobitak ili gubitak s osnove učinkovite zaštite novčanog toka</t>
  </si>
  <si>
    <t>10. Dobitak ili gubitak s osnove učinkovite zaštite neto ulaganja
      u inozemstvu</t>
  </si>
  <si>
    <t>11. Udio u ostaloj sveobuhvatnoj dobiti/gubitku društava 
      povezanih sudjelujućim interesom</t>
  </si>
  <si>
    <t>12. Aktuarski dobici/gubici po planovima definiranih primanja</t>
  </si>
  <si>
    <t>13. Ostale nevlasničke promjene kapitala</t>
  </si>
  <si>
    <t>14. Porez na transakcije priznate direktno u kapitalu</t>
  </si>
  <si>
    <t>15. Povećanje/smanjenje temeljnog (upisanog) kapitala (osim 
      reinvestiranjem dobiti i u postupku predstečajne nagodbe</t>
  </si>
  <si>
    <t>16. Povećanje temeljnog (upisanog) kapitala reinvestiranjem
      dobiti</t>
  </si>
  <si>
    <t>17. Povećanje temeljnog (upisanog) kapitala u postupku 
      predstečajne nagodbe</t>
  </si>
  <si>
    <t>18. Otkup vlastitih dionica/udjela</t>
  </si>
  <si>
    <t>19. Isplata udjela u dobiti/dividende</t>
  </si>
  <si>
    <t>20. Ostale raspodjele vlasnicima</t>
  </si>
  <si>
    <t>21. Prijenos u pozicije rezervi po godišnjem rasporedu</t>
  </si>
  <si>
    <t>22. Povećanje rezervi u postupku predstečajne nagodbe</t>
  </si>
  <si>
    <r>
      <rPr>
        <b/>
        <sz val="8"/>
        <rFont val="Arial"/>
        <family val="2"/>
        <charset val="238"/>
      </rPr>
      <t xml:space="preserve">23. Stanje na zadnji dan izvještajnog razdoblja prethodne poslovne godine  </t>
    </r>
    <r>
      <rPr>
        <sz val="8"/>
        <rFont val="Arial"/>
        <family val="2"/>
        <charset val="238"/>
      </rPr>
      <t>(04 do 22)</t>
    </r>
  </si>
  <si>
    <t>DODATAK IZVJEŠTAJU O PROMJENAMA KAPITALA (popunjava poduzetnik obveznik primjene MSFI-a)</t>
  </si>
  <si>
    <r>
      <rPr>
        <b/>
        <sz val="8"/>
        <color indexed="10"/>
        <rFont val="Arial"/>
        <family val="2"/>
        <charset val="238"/>
      </rPr>
      <t xml:space="preserve">   I. OSTALA SVEOBUHVATNA DOBIT PRETHODNOG 
      RAZDOBLJA, UMANJENO ZA POREZE </t>
    </r>
    <r>
      <rPr>
        <sz val="8"/>
        <color indexed="10"/>
        <rFont val="Arial"/>
        <family val="2"/>
        <charset val="238"/>
      </rPr>
      <t>(AOP 06 do 14)</t>
    </r>
  </si>
  <si>
    <r>
      <rPr>
        <b/>
        <sz val="8"/>
        <color indexed="10"/>
        <rFont val="Arial"/>
        <family val="2"/>
        <charset val="238"/>
      </rPr>
      <t xml:space="preserve">  II. SVEOBUHVATNA DOBIT ILI GUBITAK PRETHODNOG
      RAZDOBLJA </t>
    </r>
    <r>
      <rPr>
        <sz val="8"/>
        <color indexed="10"/>
        <rFont val="Arial"/>
        <family val="2"/>
        <charset val="238"/>
      </rPr>
      <t>(AOP 05+24)</t>
    </r>
  </si>
  <si>
    <r>
      <rPr>
        <b/>
        <sz val="8"/>
        <color indexed="10"/>
        <rFont val="Arial"/>
        <family val="2"/>
        <charset val="238"/>
      </rPr>
      <t xml:space="preserve">III. TRANSAKCIJE S VLASNICIMA PRETHODNOG RAZDOBLJA
     PRIZNATE DIREKTNO U KAPITALU </t>
    </r>
    <r>
      <rPr>
        <sz val="8"/>
        <color indexed="10"/>
        <rFont val="Arial"/>
        <family val="2"/>
        <charset val="238"/>
      </rPr>
      <t>(AOP 15 do 22)</t>
    </r>
  </si>
  <si>
    <t>1. Stanje na dan početka tekuće poslovne godine</t>
  </si>
  <si>
    <r>
      <rPr>
        <b/>
        <sz val="8"/>
        <rFont val="Arial"/>
        <family val="2"/>
        <charset val="238"/>
      </rPr>
      <t xml:space="preserve">4. Stanje na dan početka  tekuće poslovne godine (prepravljeno) </t>
    </r>
    <r>
      <rPr>
        <sz val="8"/>
        <rFont val="Arial"/>
        <family val="2"/>
        <charset val="238"/>
      </rPr>
      <t>(AOP 27 do 29)</t>
    </r>
  </si>
  <si>
    <t>7. Promjene revalorizacijskih rezervi dugotrajne materijalne i
    nematerijalne imovine</t>
  </si>
  <si>
    <t>11. Udio u ostaloj sveobuhvatnoj dobiti/gubitku društava
      povezanih sudjelujućim interesom</t>
  </si>
  <si>
    <t>15. Povećanje/smanjenje temeljnog (upisanog) kapitala (osim
      reinvestiranjem dobiti i u postupku predstečajne nagodbe)</t>
  </si>
  <si>
    <t>17. Povećanje temeljnog (upisanog) kapitala u postupku
      predstečajne nagodbe</t>
  </si>
  <si>
    <r>
      <rPr>
        <b/>
        <sz val="8"/>
        <rFont val="Arial"/>
        <family val="2"/>
        <charset val="238"/>
      </rPr>
      <t xml:space="preserve">23. Stanje na zadnji dan izvještajnog razdoblja tekuće poslovne godine </t>
    </r>
    <r>
      <rPr>
        <sz val="8"/>
        <rFont val="Arial"/>
        <family val="2"/>
        <charset val="238"/>
      </rPr>
      <t>(AOP 30 do 48)</t>
    </r>
  </si>
  <si>
    <r>
      <rPr>
        <b/>
        <sz val="8"/>
        <color indexed="10"/>
        <rFont val="Arial"/>
        <family val="2"/>
        <charset val="238"/>
      </rPr>
      <t xml:space="preserve">   I. OSTALA SVEOBUHVATNA DOBIT TEKUĆEG 
      RAZDOBLJA, UMANJENO ZA POREZE </t>
    </r>
    <r>
      <rPr>
        <sz val="8"/>
        <color indexed="10"/>
        <rFont val="Arial"/>
        <family val="2"/>
        <charset val="238"/>
      </rPr>
      <t>(AOP 32 do 40)</t>
    </r>
  </si>
  <si>
    <r>
      <rPr>
        <b/>
        <sz val="8"/>
        <color indexed="10"/>
        <rFont val="Arial"/>
        <family val="2"/>
        <charset val="238"/>
      </rPr>
      <t xml:space="preserve">  II. SVEOBUHVATNA DOBIT ILI GUBITAK TEKUĆEG
      RAZDOBLJA </t>
    </r>
    <r>
      <rPr>
        <sz val="8"/>
        <color indexed="10"/>
        <rFont val="Arial"/>
        <family val="2"/>
        <charset val="238"/>
      </rPr>
      <t>(AOP 31 + 50)</t>
    </r>
  </si>
  <si>
    <r>
      <rPr>
        <b/>
        <sz val="8"/>
        <color indexed="10"/>
        <rFont val="Arial"/>
        <family val="2"/>
        <charset val="238"/>
      </rPr>
      <t xml:space="preserve">III. TRANSAKCIJE S VLASNICIMA TEKUĆEG RAZDOBLJA 
      PRIZNATE DIREKTNO U KAPITALU </t>
    </r>
    <r>
      <rPr>
        <sz val="8"/>
        <color indexed="10"/>
        <rFont val="Arial"/>
        <family val="2"/>
        <charset val="238"/>
      </rPr>
      <t>(AOP 41 do 48)</t>
    </r>
  </si>
  <si>
    <t>stanje na dan 30.06.2020.</t>
  </si>
  <si>
    <t>u razdoblju 01.01.2020 do 30.06.2020</t>
  </si>
  <si>
    <r>
      <t xml:space="preserve">BILJEŠKE UZ FINANCIJSKE IZVJEŠTAJE - TFI
(sastavljaju se za tromjesečna izvještajna razdoblja)
Naziv izdavatelja:   TURISTHOTEL D.D.
OIB:   </t>
    </r>
    <r>
      <rPr>
        <b/>
        <sz val="9"/>
        <rFont val="Arial"/>
        <family val="2"/>
        <charset val="238"/>
      </rPr>
      <t xml:space="preserve">74204012744
</t>
    </r>
    <r>
      <rPr>
        <sz val="10"/>
        <rFont val="Arial"/>
        <family val="2"/>
        <charset val="238"/>
      </rPr>
      <t xml:space="preserve">
Izvještajno razdoblje: DRUGI  KVARTAL 2020. GODINE – KONSOLIDACIJA
Bilješke uz financijske izvještaje za tromjesečna izvještajna razdoblja uključuju:
a) objašnjenje poslovnih događaja koji su značajni za razumijevanje promjena u izvještaju o financijskog položaju i poslovnim rezultatima za tromjesečno izvještajno razdoblje izdavatelja u odnosu na zadnju poslovnu godinu, odnosno objavljuju se informacije vezane uz te događaje i ažuriraju odgovarajuće informacije objavljene u posljednjem godišnjem financijskom izvještaju,
b) informacije gdje je omogućen pristup posljednjim godišnjim financijskim izvještajima, radi razumijevanja informacija objavljenih u bilješkama uz financijske izvještaje sastavljene za tromjesečno izvještajno razdoblje, 
c) izjava da se iste računovodstvene politike primjenjuju prilikom sastavljanja financijskih izvještaja za tromjesečno izvještajno razdoblje kao i u posljednjim godišnjim financijskim izvještajima ili, ako su te računovodstvene politike mijenjale, opis prirode i učinka promjene,
d) objašnjenje poslovnih rezultata u slučaju da izdavatelj obavlja djelatnost sezonske prirode.
</t>
    </r>
  </si>
  <si>
    <t>u razdoblju 01.01.2020. do 30.06.2020.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</si>
</sst>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/m/yyyy"/>
    <numFmt numFmtId="165" formatCode="000"/>
    <numFmt numFmtId="166" formatCode="00"/>
  </numFmts>
  <fonts count="35" x14ac:knownFonts="1"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</font>
    <font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7"/>
      <name val="Arial"/>
      <family val="2"/>
      <charset val="238"/>
    </font>
    <font>
      <b/>
      <sz val="8"/>
      <name val="Arial"/>
      <family val="2"/>
      <charset val="238"/>
    </font>
    <font>
      <b/>
      <sz val="9"/>
      <color indexed="10"/>
      <name val="Arial"/>
      <family val="2"/>
      <charset val="238"/>
    </font>
    <font>
      <sz val="8"/>
      <name val="Arial"/>
      <family val="2"/>
      <charset val="238"/>
    </font>
    <font>
      <b/>
      <sz val="9"/>
      <color indexed="54"/>
      <name val="Arial"/>
      <family val="2"/>
      <charset val="238"/>
    </font>
    <font>
      <sz val="9"/>
      <color indexed="54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color indexed="18"/>
      <name val="Arial"/>
      <family val="2"/>
      <charset val="238"/>
    </font>
    <font>
      <b/>
      <sz val="7"/>
      <color indexed="18"/>
      <name val="Arial"/>
      <family val="2"/>
      <charset val="238"/>
    </font>
    <font>
      <b/>
      <sz val="8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FFFFFF"/>
      <name val="Calibri"/>
      <family val="2"/>
      <charset val="238"/>
    </font>
    <font>
      <sz val="11"/>
      <color rgb="FFFFFFFF"/>
      <name val="Arial"/>
      <family val="2"/>
      <charset val="238"/>
    </font>
    <font>
      <sz val="9"/>
      <color rgb="FF4F81BD"/>
      <name val="Arial"/>
      <family val="2"/>
      <charset val="238"/>
    </font>
    <font>
      <sz val="9"/>
      <color rgb="FF0000FF"/>
      <name val="Arial"/>
      <family val="2"/>
      <charset val="238"/>
    </font>
    <font>
      <b/>
      <sz val="8"/>
      <color rgb="FFFFFFFF"/>
      <name val="Arial"/>
      <family val="2"/>
      <charset val="238"/>
    </font>
    <font>
      <sz val="8"/>
      <color rgb="FF0000FF"/>
      <name val="Arial"/>
      <family val="2"/>
      <charset val="238"/>
    </font>
    <font>
      <sz val="11"/>
      <color rgb="FF0000FF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color rgb="FF000000"/>
      <name val="Arial Rounded MT Bold"/>
      <family val="2"/>
      <charset val="1"/>
    </font>
    <font>
      <b/>
      <sz val="9"/>
      <color rgb="FF000080"/>
      <name val="Arial"/>
      <family val="2"/>
      <charset val="238"/>
    </font>
    <font>
      <b/>
      <sz val="9"/>
      <color rgb="FF333399"/>
      <name val="Arial"/>
      <family val="2"/>
      <charset val="238"/>
    </font>
    <font>
      <b/>
      <sz val="8"/>
      <color rgb="FF000080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8F8F8"/>
      </patternFill>
    </fill>
    <fill>
      <patternFill patternType="solid">
        <fgColor rgb="FFF0F0F0"/>
        <bgColor rgb="FFF8F8F8"/>
      </patternFill>
    </fill>
    <fill>
      <patternFill patternType="solid">
        <fgColor rgb="FFFFFF00"/>
        <bgColor rgb="FFFFFF00"/>
      </patternFill>
    </fill>
    <fill>
      <patternFill patternType="solid">
        <fgColor rgb="FF969696"/>
        <bgColor rgb="FF808080"/>
      </patternFill>
    </fill>
    <fill>
      <patternFill patternType="solid">
        <fgColor rgb="FFDCE6F2"/>
        <bgColor rgb="FFE0E0E0"/>
      </patternFill>
    </fill>
    <fill>
      <patternFill patternType="solid">
        <fgColor rgb="FFC6D9F1"/>
        <bgColor rgb="FFDCE6F2"/>
      </patternFill>
    </fill>
    <fill>
      <patternFill patternType="solid">
        <fgColor rgb="FFC0C0C0"/>
        <bgColor rgb="FFC6D9F1"/>
      </patternFill>
    </fill>
    <fill>
      <patternFill patternType="solid">
        <fgColor rgb="FFF8F8F8"/>
        <bgColor rgb="FFFFFFFF"/>
      </patternFill>
    </fill>
    <fill>
      <patternFill patternType="solid">
        <fgColor rgb="FFE0E0E0"/>
        <bgColor rgb="FFDCE6F2"/>
      </patternFill>
    </fill>
  </fills>
  <borders count="2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C0C0C0"/>
      </bottom>
      <diagonal/>
    </border>
    <border>
      <left style="thin">
        <color indexed="64"/>
      </left>
      <right style="thin">
        <color indexed="64"/>
      </right>
      <top style="medium">
        <color rgb="FFC0C0C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C0C0C0"/>
      </bottom>
      <diagonal/>
    </border>
    <border>
      <left style="thin">
        <color indexed="64"/>
      </left>
      <right style="thin">
        <color indexed="64"/>
      </right>
      <top style="thin">
        <color rgb="FFC0C0C0"/>
      </top>
      <bottom style="thin">
        <color rgb="FFC0C0C0"/>
      </bottom>
      <diagonal/>
    </border>
    <border>
      <left style="thin">
        <color indexed="64"/>
      </left>
      <right style="thin">
        <color indexed="64"/>
      </right>
      <top style="thin">
        <color rgb="FFC0C0C0"/>
      </top>
      <bottom style="thin">
        <color indexed="64"/>
      </bottom>
      <diagonal/>
    </border>
    <border>
      <left style="thin">
        <color rgb="FFFFFFFF"/>
      </left>
      <right style="thin">
        <color rgb="FFFFFFFF"/>
      </right>
      <top style="medium">
        <color rgb="FFC0C0C0"/>
      </top>
      <bottom style="medium">
        <color rgb="FFC0C0C0"/>
      </bottom>
      <diagonal/>
    </border>
    <border>
      <left style="thin">
        <color rgb="FFFFFFFF"/>
      </left>
      <right style="thin">
        <color rgb="FFFFFFFF"/>
      </right>
      <top style="medium">
        <color rgb="FFC0C0C0"/>
      </top>
      <bottom style="thin">
        <color indexed="64"/>
      </bottom>
      <diagonal/>
    </border>
    <border>
      <left style="thin">
        <color rgb="FFFFFFFF"/>
      </left>
      <right style="thin">
        <color indexed="64"/>
      </right>
      <top style="medium">
        <color rgb="FFC0C0C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 style="thin">
        <color indexed="64"/>
      </top>
      <bottom style="medium">
        <color rgb="FFC0C0C0"/>
      </bottom>
      <diagonal/>
    </border>
    <border>
      <left style="thin">
        <color rgb="FFFFFFFF"/>
      </left>
      <right style="thin">
        <color indexed="64"/>
      </right>
      <top style="thin">
        <color indexed="64"/>
      </top>
      <bottom style="medium">
        <color rgb="FFC0C0C0"/>
      </bottom>
      <diagonal/>
    </border>
    <border>
      <left style="thin">
        <color indexed="64"/>
      </left>
      <right style="thin">
        <color rgb="FFFFFFFF"/>
      </right>
      <top style="medium">
        <color rgb="FFC0C0C0"/>
      </top>
      <bottom style="thin">
        <color indexed="64"/>
      </bottom>
      <diagonal/>
    </border>
    <border>
      <left style="thin">
        <color indexed="64"/>
      </left>
      <right style="thin">
        <color rgb="FFFFFFFF"/>
      </right>
      <top style="thin">
        <color indexed="64"/>
      </top>
      <bottom style="medium">
        <color rgb="FFC0C0C0"/>
      </bottom>
      <diagonal/>
    </border>
  </borders>
  <cellStyleXfs count="2">
    <xf numFmtId="0" fontId="0" fillId="0" borderId="0"/>
    <xf numFmtId="0" fontId="21" fillId="0" borderId="0">
      <alignment vertical="top"/>
    </xf>
  </cellStyleXfs>
  <cellXfs count="203">
    <xf numFmtId="0" fontId="0" fillId="0" borderId="0" xfId="0"/>
    <xf numFmtId="0" fontId="22" fillId="2" borderId="1" xfId="0" applyFont="1" applyFill="1" applyBorder="1"/>
    <xf numFmtId="0" fontId="0" fillId="2" borderId="2" xfId="0" applyFill="1" applyBorder="1"/>
    <xf numFmtId="0" fontId="23" fillId="0" borderId="0" xfId="0" applyFont="1"/>
    <xf numFmtId="0" fontId="1" fillId="2" borderId="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4" fillId="0" borderId="0" xfId="0" applyFont="1"/>
    <xf numFmtId="0" fontId="2" fillId="2" borderId="0" xfId="0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vertical="center" wrapText="1"/>
    </xf>
    <xf numFmtId="1" fontId="2" fillId="3" borderId="6" xfId="0" applyNumberFormat="1" applyFont="1" applyFill="1" applyBorder="1" applyAlignment="1" applyProtection="1">
      <alignment horizontal="center" vertical="center"/>
      <protection locked="0"/>
    </xf>
    <xf numFmtId="164" fontId="2" fillId="2" borderId="0" xfId="0" applyNumberFormat="1" applyFont="1" applyFill="1" applyBorder="1" applyAlignment="1" applyProtection="1">
      <alignment horizontal="center" vertical="center"/>
      <protection locked="0"/>
    </xf>
    <xf numFmtId="1" fontId="2" fillId="2" borderId="0" xfId="0" applyNumberFormat="1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>
      <alignment vertical="center"/>
    </xf>
    <xf numFmtId="0" fontId="4" fillId="2" borderId="0" xfId="0" applyFont="1" applyFill="1"/>
    <xf numFmtId="0" fontId="23" fillId="2" borderId="0" xfId="0" applyFont="1" applyFill="1"/>
    <xf numFmtId="0" fontId="0" fillId="2" borderId="0" xfId="0" applyFill="1"/>
    <xf numFmtId="0" fontId="0" fillId="2" borderId="4" xfId="0" applyFill="1" applyBorder="1"/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>
      <alignment wrapText="1"/>
    </xf>
    <xf numFmtId="0" fontId="2" fillId="3" borderId="6" xfId="0" applyFont="1" applyFill="1" applyBorder="1" applyAlignment="1" applyProtection="1">
      <alignment horizontal="center" vertical="center"/>
      <protection locked="0"/>
    </xf>
    <xf numFmtId="0" fontId="5" fillId="2" borderId="4" xfId="0" applyFont="1" applyFill="1" applyBorder="1" applyAlignment="1">
      <alignment wrapText="1"/>
    </xf>
    <xf numFmtId="0" fontId="5" fillId="2" borderId="3" xfId="0" applyFont="1" applyFill="1" applyBorder="1"/>
    <xf numFmtId="0" fontId="5" fillId="2" borderId="0" xfId="0" applyFont="1" applyFill="1" applyBorder="1"/>
    <xf numFmtId="0" fontId="5" fillId="2" borderId="0" xfId="0" applyFont="1" applyFill="1" applyBorder="1" applyAlignment="1">
      <alignment wrapText="1"/>
    </xf>
    <xf numFmtId="0" fontId="5" fillId="2" borderId="4" xfId="0" applyFont="1" applyFill="1" applyBorder="1"/>
    <xf numFmtId="0" fontId="3" fillId="2" borderId="0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right" vertical="center" wrapText="1"/>
    </xf>
    <xf numFmtId="0" fontId="6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top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0" xfId="0" applyFont="1" applyFill="1" applyBorder="1" applyAlignment="1"/>
    <xf numFmtId="0" fontId="24" fillId="2" borderId="0" xfId="0" applyFont="1" applyFill="1" applyBorder="1" applyAlignment="1">
      <alignment vertical="center"/>
    </xf>
    <xf numFmtId="0" fontId="24" fillId="2" borderId="4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Border="1" applyAlignment="1">
      <alignment vertical="top" wrapText="1"/>
    </xf>
    <xf numFmtId="0" fontId="5" fillId="2" borderId="3" xfId="0" applyFont="1" applyFill="1" applyBorder="1" applyAlignment="1">
      <alignment vertical="top"/>
    </xf>
    <xf numFmtId="0" fontId="24" fillId="2" borderId="4" xfId="0" applyFont="1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7" xfId="0" applyFill="1" applyBorder="1"/>
    <xf numFmtId="0" fontId="0" fillId="0" borderId="0" xfId="0" applyProtection="1"/>
    <xf numFmtId="0" fontId="2" fillId="5" borderId="10" xfId="0" applyFont="1" applyFill="1" applyBorder="1" applyAlignment="1" applyProtection="1">
      <alignment horizontal="center" vertical="center" wrapText="1"/>
    </xf>
    <xf numFmtId="3" fontId="10" fillId="5" borderId="10" xfId="0" applyNumberFormat="1" applyFont="1" applyFill="1" applyBorder="1" applyAlignment="1" applyProtection="1">
      <alignment horizontal="center" vertical="center" wrapText="1"/>
    </xf>
    <xf numFmtId="0" fontId="10" fillId="5" borderId="10" xfId="0" applyFont="1" applyFill="1" applyBorder="1" applyAlignment="1" applyProtection="1">
      <alignment horizontal="center" vertical="center"/>
    </xf>
    <xf numFmtId="165" fontId="2" fillId="0" borderId="10" xfId="0" applyNumberFormat="1" applyFont="1" applyBorder="1" applyAlignment="1" applyProtection="1">
      <alignment horizontal="center" vertical="center"/>
    </xf>
    <xf numFmtId="3" fontId="3" fillId="0" borderId="10" xfId="0" applyNumberFormat="1" applyFont="1" applyBorder="1" applyAlignment="1" applyProtection="1">
      <alignment horizontal="right" vertical="center" shrinkToFit="1"/>
      <protection locked="0"/>
    </xf>
    <xf numFmtId="165" fontId="2" fillId="6" borderId="10" xfId="0" applyNumberFormat="1" applyFont="1" applyFill="1" applyBorder="1" applyAlignment="1" applyProtection="1">
      <alignment horizontal="center" vertical="center"/>
    </xf>
    <xf numFmtId="3" fontId="25" fillId="6" borderId="10" xfId="0" applyNumberFormat="1" applyFont="1" applyFill="1" applyBorder="1" applyAlignment="1" applyProtection="1">
      <alignment horizontal="right" vertical="center" shrinkToFit="1"/>
    </xf>
    <xf numFmtId="3" fontId="3" fillId="0" borderId="11" xfId="0" applyNumberFormat="1" applyFont="1" applyBorder="1" applyAlignment="1" applyProtection="1">
      <alignment horizontal="right" vertical="center" shrinkToFit="1"/>
      <protection locked="0"/>
    </xf>
    <xf numFmtId="165" fontId="2" fillId="2" borderId="10" xfId="0" applyNumberFormat="1" applyFont="1" applyFill="1" applyBorder="1" applyAlignment="1" applyProtection="1">
      <alignment horizontal="center" vertical="center"/>
    </xf>
    <xf numFmtId="3" fontId="3" fillId="2" borderId="10" xfId="0" applyNumberFormat="1" applyFont="1" applyFill="1" applyBorder="1" applyAlignment="1" applyProtection="1">
      <alignment horizontal="right" vertical="center" shrinkToFit="1"/>
      <protection locked="0"/>
    </xf>
    <xf numFmtId="3" fontId="12" fillId="0" borderId="12" xfId="0" applyNumberFormat="1" applyFont="1" applyBorder="1" applyAlignment="1" applyProtection="1">
      <alignment vertical="center"/>
      <protection locked="0"/>
    </xf>
    <xf numFmtId="3" fontId="12" fillId="0" borderId="11" xfId="0" applyNumberFormat="1" applyFont="1" applyBorder="1" applyAlignment="1" applyProtection="1">
      <alignment vertical="center"/>
      <protection locked="0"/>
    </xf>
    <xf numFmtId="3" fontId="0" fillId="0" borderId="0" xfId="0" applyNumberFormat="1" applyProtection="1">
      <protection locked="0"/>
    </xf>
    <xf numFmtId="165" fontId="2" fillId="7" borderId="10" xfId="0" applyNumberFormat="1" applyFont="1" applyFill="1" applyBorder="1" applyAlignment="1" applyProtection="1">
      <alignment horizontal="center" vertical="center"/>
    </xf>
    <xf numFmtId="3" fontId="26" fillId="7" borderId="10" xfId="0" applyNumberFormat="1" applyFont="1" applyFill="1" applyBorder="1" applyAlignment="1" applyProtection="1">
      <alignment horizontal="right" vertical="center" shrinkToFit="1"/>
    </xf>
    <xf numFmtId="3" fontId="26" fillId="7" borderId="10" xfId="0" applyNumberFormat="1" applyFont="1" applyFill="1" applyBorder="1" applyAlignment="1" applyProtection="1">
      <alignment horizontal="right" vertical="center" shrinkToFit="1"/>
      <protection locked="0"/>
    </xf>
    <xf numFmtId="3" fontId="26" fillId="0" borderId="10" xfId="0" applyNumberFormat="1" applyFont="1" applyBorder="1" applyAlignment="1" applyProtection="1">
      <alignment horizontal="right" vertical="center" shrinkToFit="1"/>
      <protection locked="0"/>
    </xf>
    <xf numFmtId="3" fontId="26" fillId="7" borderId="10" xfId="0" applyNumberFormat="1" applyFont="1" applyFill="1" applyBorder="1" applyAlignment="1" applyProtection="1">
      <alignment vertical="center"/>
    </xf>
    <xf numFmtId="3" fontId="3" fillId="0" borderId="10" xfId="0" applyNumberFormat="1" applyFont="1" applyBorder="1" applyAlignment="1" applyProtection="1">
      <alignment vertical="center"/>
      <protection locked="0"/>
    </xf>
    <xf numFmtId="0" fontId="2" fillId="5" borderId="16" xfId="0" applyFont="1" applyFill="1" applyBorder="1" applyAlignment="1" applyProtection="1">
      <alignment horizontal="center" vertical="center" wrapText="1"/>
    </xf>
    <xf numFmtId="3" fontId="10" fillId="5" borderId="16" xfId="0" applyNumberFormat="1" applyFont="1" applyFill="1" applyBorder="1" applyAlignment="1" applyProtection="1">
      <alignment horizontal="center" vertical="center" wrapText="1"/>
    </xf>
    <xf numFmtId="0" fontId="10" fillId="5" borderId="17" xfId="0" applyFont="1" applyFill="1" applyBorder="1" applyAlignment="1" applyProtection="1">
      <alignment horizontal="center" vertical="center" wrapText="1"/>
    </xf>
    <xf numFmtId="3" fontId="10" fillId="5" borderId="17" xfId="0" applyNumberFormat="1" applyFont="1" applyFill="1" applyBorder="1" applyAlignment="1" applyProtection="1">
      <alignment horizontal="center" vertical="center" wrapText="1"/>
    </xf>
    <xf numFmtId="165" fontId="2" fillId="0" borderId="18" xfId="0" applyNumberFormat="1" applyFont="1" applyBorder="1" applyAlignment="1" applyProtection="1">
      <alignment horizontal="center" vertical="center" wrapText="1"/>
    </xf>
    <xf numFmtId="3" fontId="3" fillId="0" borderId="18" xfId="0" applyNumberFormat="1" applyFont="1" applyBorder="1" applyAlignment="1" applyProtection="1">
      <alignment horizontal="right" vertical="center" wrapText="1"/>
      <protection locked="0"/>
    </xf>
    <xf numFmtId="165" fontId="2" fillId="7" borderId="19" xfId="0" applyNumberFormat="1" applyFont="1" applyFill="1" applyBorder="1" applyAlignment="1" applyProtection="1">
      <alignment horizontal="center" vertical="center" wrapText="1"/>
    </xf>
    <xf numFmtId="3" fontId="26" fillId="7" borderId="19" xfId="0" applyNumberFormat="1" applyFont="1" applyFill="1" applyBorder="1" applyAlignment="1" applyProtection="1">
      <alignment horizontal="right" vertical="center" wrapText="1"/>
    </xf>
    <xf numFmtId="165" fontId="2" fillId="0" borderId="19" xfId="0" applyNumberFormat="1" applyFont="1" applyBorder="1" applyAlignment="1" applyProtection="1">
      <alignment horizontal="center" vertical="center" wrapText="1"/>
    </xf>
    <xf numFmtId="3" fontId="3" fillId="0" borderId="19" xfId="0" applyNumberFormat="1" applyFont="1" applyBorder="1" applyAlignment="1" applyProtection="1">
      <alignment horizontal="right" vertical="center" wrapText="1"/>
      <protection locked="0"/>
    </xf>
    <xf numFmtId="165" fontId="2" fillId="7" borderId="20" xfId="0" applyNumberFormat="1" applyFont="1" applyFill="1" applyBorder="1" applyAlignment="1" applyProtection="1">
      <alignment horizontal="center" vertical="center" wrapText="1"/>
    </xf>
    <xf numFmtId="3" fontId="26" fillId="7" borderId="20" xfId="0" applyNumberFormat="1" applyFont="1" applyFill="1" applyBorder="1" applyAlignment="1" applyProtection="1">
      <alignment horizontal="right" vertical="center" wrapText="1"/>
    </xf>
    <xf numFmtId="3" fontId="3" fillId="0" borderId="18" xfId="0" applyNumberFormat="1" applyFont="1" applyBorder="1" applyAlignment="1" applyProtection="1">
      <alignment vertical="center" wrapText="1"/>
      <protection locked="0"/>
    </xf>
    <xf numFmtId="3" fontId="3" fillId="0" borderId="19" xfId="0" applyNumberFormat="1" applyFont="1" applyBorder="1" applyAlignment="1" applyProtection="1">
      <alignment vertical="center" wrapText="1"/>
      <protection locked="0"/>
    </xf>
    <xf numFmtId="3" fontId="26" fillId="7" borderId="19" xfId="0" applyNumberFormat="1" applyFont="1" applyFill="1" applyBorder="1" applyAlignment="1" applyProtection="1">
      <alignment vertical="center" wrapText="1"/>
    </xf>
    <xf numFmtId="3" fontId="26" fillId="7" borderId="20" xfId="0" applyNumberFormat="1" applyFont="1" applyFill="1" applyBorder="1" applyAlignment="1" applyProtection="1">
      <alignment vertical="center" wrapText="1"/>
    </xf>
    <xf numFmtId="0" fontId="7" fillId="0" borderId="0" xfId="1" applyFont="1" applyBorder="1" applyAlignment="1" applyProtection="1">
      <alignment horizontal="center" vertical="center" wrapText="1"/>
    </xf>
    <xf numFmtId="3" fontId="0" fillId="0" borderId="0" xfId="1" applyNumberFormat="1" applyFont="1" applyAlignment="1" applyProtection="1">
      <alignment wrapText="1"/>
    </xf>
    <xf numFmtId="0" fontId="0" fillId="0" borderId="0" xfId="0" applyFont="1" applyBorder="1" applyAlignment="1" applyProtection="1">
      <alignment horizontal="center" vertical="center" wrapText="1"/>
    </xf>
    <xf numFmtId="0" fontId="8" fillId="0" borderId="0" xfId="1" applyFont="1" applyBorder="1" applyAlignment="1" applyProtection="1">
      <alignment horizontal="center" vertical="center"/>
    </xf>
    <xf numFmtId="164" fontId="8" fillId="3" borderId="0" xfId="1" applyNumberFormat="1" applyFont="1" applyFill="1" applyBorder="1" applyAlignment="1" applyProtection="1">
      <alignment horizontal="center" vertical="center"/>
      <protection locked="0"/>
    </xf>
    <xf numFmtId="3" fontId="0" fillId="0" borderId="0" xfId="0" applyNumberFormat="1" applyFont="1" applyBorder="1" applyAlignment="1" applyProtection="1">
      <alignment horizontal="center" vertical="center" wrapText="1"/>
    </xf>
    <xf numFmtId="3" fontId="0" fillId="0" borderId="0" xfId="1" applyNumberFormat="1" applyFont="1" applyBorder="1" applyAlignment="1" applyProtection="1">
      <alignment wrapText="1"/>
    </xf>
    <xf numFmtId="3" fontId="0" fillId="0" borderId="0" xfId="0" applyNumberFormat="1" applyFont="1" applyProtection="1"/>
    <xf numFmtId="3" fontId="27" fillId="5" borderId="21" xfId="0" applyNumberFormat="1" applyFont="1" applyFill="1" applyBorder="1" applyAlignment="1" applyProtection="1">
      <alignment horizontal="center" vertical="center" wrapText="1"/>
    </xf>
    <xf numFmtId="49" fontId="27" fillId="5" borderId="22" xfId="0" applyNumberFormat="1" applyFont="1" applyFill="1" applyBorder="1" applyAlignment="1" applyProtection="1">
      <alignment horizontal="center" vertical="center"/>
    </xf>
    <xf numFmtId="3" fontId="27" fillId="5" borderId="22" xfId="0" applyNumberFormat="1" applyFont="1" applyFill="1" applyBorder="1" applyAlignment="1" applyProtection="1">
      <alignment horizontal="center" vertical="center" wrapText="1"/>
    </xf>
    <xf numFmtId="3" fontId="27" fillId="5" borderId="22" xfId="0" applyNumberFormat="1" applyFont="1" applyFill="1" applyBorder="1" applyAlignment="1" applyProtection="1">
      <alignment horizontal="center" vertical="center"/>
    </xf>
    <xf numFmtId="3" fontId="27" fillId="5" borderId="23" xfId="0" applyNumberFormat="1" applyFont="1" applyFill="1" applyBorder="1" applyAlignment="1" applyProtection="1">
      <alignment horizontal="center" vertical="center"/>
    </xf>
    <xf numFmtId="166" fontId="10" fillId="0" borderId="19" xfId="0" applyNumberFormat="1" applyFont="1" applyBorder="1" applyAlignment="1" applyProtection="1">
      <alignment horizontal="center" vertical="center"/>
    </xf>
    <xf numFmtId="3" fontId="12" fillId="0" borderId="19" xfId="0" applyNumberFormat="1" applyFont="1" applyBorder="1" applyAlignment="1" applyProtection="1">
      <alignment vertical="center" shrinkToFit="1"/>
      <protection locked="0"/>
    </xf>
    <xf numFmtId="3" fontId="28" fillId="6" borderId="19" xfId="0" applyNumberFormat="1" applyFont="1" applyFill="1" applyBorder="1" applyAlignment="1" applyProtection="1">
      <alignment vertical="center" shrinkToFit="1"/>
    </xf>
    <xf numFmtId="166" fontId="10" fillId="6" borderId="19" xfId="0" applyNumberFormat="1" applyFont="1" applyFill="1" applyBorder="1" applyAlignment="1" applyProtection="1">
      <alignment horizontal="center" vertical="center"/>
    </xf>
    <xf numFmtId="3" fontId="12" fillId="3" borderId="19" xfId="0" applyNumberFormat="1" applyFont="1" applyFill="1" applyBorder="1" applyAlignment="1" applyProtection="1">
      <alignment vertical="center" shrinkToFit="1"/>
    </xf>
    <xf numFmtId="166" fontId="10" fillId="6" borderId="20" xfId="0" applyNumberFormat="1" applyFont="1" applyFill="1" applyBorder="1" applyAlignment="1" applyProtection="1">
      <alignment horizontal="center" vertical="center"/>
    </xf>
    <xf numFmtId="3" fontId="28" fillId="6" borderId="20" xfId="0" applyNumberFormat="1" applyFont="1" applyFill="1" applyBorder="1" applyAlignment="1" applyProtection="1">
      <alignment vertical="center" shrinkToFit="1"/>
    </xf>
    <xf numFmtId="3" fontId="28" fillId="0" borderId="19" xfId="0" applyNumberFormat="1" applyFont="1" applyBorder="1" applyAlignment="1" applyProtection="1">
      <alignment vertical="center" shrinkToFit="1"/>
    </xf>
    <xf numFmtId="166" fontId="10" fillId="0" borderId="20" xfId="0" applyNumberFormat="1" applyFont="1" applyBorder="1" applyAlignment="1" applyProtection="1">
      <alignment horizontal="center" vertical="center"/>
    </xf>
    <xf numFmtId="3" fontId="28" fillId="0" borderId="20" xfId="0" applyNumberFormat="1" applyFont="1" applyBorder="1" applyAlignment="1" applyProtection="1">
      <alignment vertical="center" shrinkToFit="1"/>
    </xf>
    <xf numFmtId="0" fontId="2" fillId="0" borderId="5" xfId="0" applyFont="1" applyBorder="1" applyAlignment="1">
      <alignment horizontal="center" vertical="center" wrapText="1"/>
    </xf>
    <xf numFmtId="0" fontId="31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>
      <alignment horizontal="right" vertical="center" wrapText="1"/>
    </xf>
    <xf numFmtId="0" fontId="2" fillId="3" borderId="6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Border="1"/>
    <xf numFmtId="0" fontId="3" fillId="2" borderId="5" xfId="0" applyFont="1" applyFill="1" applyBorder="1" applyAlignment="1">
      <alignment horizontal="right" vertical="center" wrapText="1"/>
    </xf>
    <xf numFmtId="0" fontId="6" fillId="2" borderId="3" xfId="0" applyFont="1" applyFill="1" applyBorder="1" applyAlignment="1">
      <alignment vertical="center"/>
    </xf>
    <xf numFmtId="0" fontId="30" fillId="2" borderId="14" xfId="0" applyFont="1" applyFill="1" applyBorder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164" fontId="2" fillId="3" borderId="6" xfId="0" applyNumberFormat="1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>
      <alignment horizontal="right" vertical="center"/>
    </xf>
    <xf numFmtId="0" fontId="2" fillId="3" borderId="6" xfId="0" applyFont="1" applyFill="1" applyBorder="1" applyAlignment="1" applyProtection="1">
      <alignment vertical="center"/>
      <protection locked="0"/>
    </xf>
    <xf numFmtId="0" fontId="5" fillId="2" borderId="0" xfId="0" applyFont="1" applyFill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5" fillId="2" borderId="3" xfId="0" applyFont="1" applyFill="1" applyBorder="1" applyAlignment="1">
      <alignment vertical="center" wrapText="1"/>
    </xf>
    <xf numFmtId="0" fontId="29" fillId="3" borderId="6" xfId="0" applyFont="1" applyFill="1" applyBorder="1" applyProtection="1">
      <protection locked="0"/>
    </xf>
    <xf numFmtId="0" fontId="3" fillId="2" borderId="3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2" fillId="3" borderId="8" xfId="0" applyFont="1" applyFill="1" applyBorder="1" applyAlignment="1" applyProtection="1">
      <alignment horizontal="right" vertical="center"/>
      <protection locked="0"/>
    </xf>
    <xf numFmtId="0" fontId="2" fillId="3" borderId="6" xfId="0" applyFont="1" applyFill="1" applyBorder="1" applyAlignment="1" applyProtection="1">
      <alignment horizontal="right" vertical="center"/>
      <protection locked="0"/>
    </xf>
    <xf numFmtId="0" fontId="3" fillId="2" borderId="3" xfId="0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top"/>
    </xf>
    <xf numFmtId="0" fontId="5" fillId="2" borderId="0" xfId="0" applyFont="1" applyFill="1" applyBorder="1" applyAlignment="1">
      <alignment vertical="top" wrapText="1"/>
    </xf>
    <xf numFmtId="0" fontId="3" fillId="2" borderId="3" xfId="0" applyFont="1" applyFill="1" applyBorder="1" applyAlignment="1">
      <alignment horizontal="left" vertical="center"/>
    </xf>
    <xf numFmtId="0" fontId="5" fillId="2" borderId="0" xfId="0" applyFont="1" applyFill="1" applyBorder="1" applyProtection="1">
      <protection locked="0"/>
    </xf>
    <xf numFmtId="0" fontId="3" fillId="2" borderId="4" xfId="0" applyFont="1" applyFill="1" applyBorder="1" applyAlignment="1">
      <alignment horizontal="center" vertical="center"/>
    </xf>
    <xf numFmtId="0" fontId="29" fillId="3" borderId="6" xfId="0" applyFont="1" applyFill="1" applyBorder="1" applyAlignment="1" applyProtection="1">
      <alignment vertical="center"/>
      <protection locked="0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vertical="top"/>
    </xf>
    <xf numFmtId="49" fontId="2" fillId="3" borderId="6" xfId="0" applyNumberFormat="1" applyFont="1" applyFill="1" applyBorder="1" applyAlignment="1" applyProtection="1">
      <alignment vertical="center"/>
      <protection locked="0"/>
    </xf>
    <xf numFmtId="0" fontId="3" fillId="2" borderId="13" xfId="0" applyFont="1" applyFill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center" wrapText="1"/>
    </xf>
    <xf numFmtId="0" fontId="2" fillId="6" borderId="10" xfId="0" applyFont="1" applyFill="1" applyBorder="1" applyAlignment="1" applyProtection="1">
      <alignment horizontal="left" vertical="center" wrapText="1"/>
    </xf>
    <xf numFmtId="0" fontId="3" fillId="0" borderId="10" xfId="0" applyFont="1" applyBorder="1" applyAlignment="1" applyProtection="1">
      <alignment horizontal="left" vertical="center" wrapText="1"/>
    </xf>
    <xf numFmtId="0" fontId="3" fillId="6" borderId="10" xfId="0" applyFont="1" applyFill="1" applyBorder="1" applyAlignment="1" applyProtection="1">
      <alignment horizontal="left" vertical="center" wrapText="1"/>
    </xf>
    <xf numFmtId="0" fontId="7" fillId="0" borderId="0" xfId="0" applyFont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center" vertical="top" wrapText="1"/>
      <protection locked="0"/>
    </xf>
    <xf numFmtId="0" fontId="0" fillId="0" borderId="9" xfId="0" applyFont="1" applyBorder="1" applyAlignment="1" applyProtection="1">
      <alignment horizontal="right" vertical="top" wrapText="1"/>
    </xf>
    <xf numFmtId="0" fontId="8" fillId="3" borderId="10" xfId="0" applyFont="1" applyFill="1" applyBorder="1" applyAlignment="1" applyProtection="1">
      <alignment vertical="center" wrapText="1"/>
      <protection locked="0"/>
    </xf>
    <xf numFmtId="0" fontId="2" fillId="5" borderId="10" xfId="0" applyFont="1" applyFill="1" applyBorder="1" applyAlignment="1" applyProtection="1">
      <alignment horizontal="center" vertical="center" wrapText="1"/>
    </xf>
    <xf numFmtId="0" fontId="10" fillId="5" borderId="10" xfId="0" applyFont="1" applyFill="1" applyBorder="1" applyAlignment="1" applyProtection="1">
      <alignment horizontal="center" vertical="center"/>
    </xf>
    <xf numFmtId="0" fontId="0" fillId="8" borderId="10" xfId="0" applyFont="1" applyFill="1" applyBorder="1" applyAlignment="1" applyProtection="1">
      <alignment horizontal="left" vertical="center" wrapText="1"/>
    </xf>
    <xf numFmtId="0" fontId="32" fillId="8" borderId="10" xfId="0" applyFont="1" applyFill="1" applyBorder="1" applyAlignment="1" applyProtection="1">
      <alignment horizontal="left" vertical="center" wrapText="1"/>
    </xf>
    <xf numFmtId="0" fontId="3" fillId="2" borderId="10" xfId="0" applyFont="1" applyFill="1" applyBorder="1" applyAlignment="1" applyProtection="1">
      <alignment horizontal="left" vertical="center" wrapText="1"/>
    </xf>
    <xf numFmtId="0" fontId="7" fillId="0" borderId="0" xfId="0" applyFont="1" applyBorder="1" applyAlignment="1" applyProtection="1">
      <alignment horizontal="center" vertical="center" wrapText="1"/>
      <protection locked="0"/>
    </xf>
    <xf numFmtId="0" fontId="0" fillId="0" borderId="0" xfId="0" applyFont="1" applyBorder="1" applyAlignment="1" applyProtection="1">
      <alignment horizontal="right" vertical="top" wrapText="1"/>
      <protection locked="0"/>
    </xf>
    <xf numFmtId="0" fontId="8" fillId="9" borderId="8" xfId="0" applyFont="1" applyFill="1" applyBorder="1" applyAlignment="1" applyProtection="1">
      <alignment vertical="center" wrapText="1"/>
      <protection locked="0"/>
    </xf>
    <xf numFmtId="3" fontId="10" fillId="5" borderId="10" xfId="0" applyNumberFormat="1" applyFont="1" applyFill="1" applyBorder="1" applyAlignment="1" applyProtection="1">
      <alignment horizontal="center" vertical="center" wrapText="1"/>
    </xf>
    <xf numFmtId="0" fontId="33" fillId="7" borderId="10" xfId="0" applyFont="1" applyFill="1" applyBorder="1" applyAlignment="1" applyProtection="1">
      <alignment horizontal="left" vertical="center" wrapText="1"/>
    </xf>
    <xf numFmtId="0" fontId="3" fillId="7" borderId="10" xfId="0" applyFont="1" applyFill="1" applyBorder="1" applyAlignment="1" applyProtection="1">
      <alignment horizontal="left" vertical="center" wrapText="1"/>
    </xf>
    <xf numFmtId="0" fontId="15" fillId="0" borderId="10" xfId="0" applyFont="1" applyBorder="1" applyAlignment="1" applyProtection="1">
      <alignment horizontal="left" vertical="center" wrapText="1"/>
    </xf>
    <xf numFmtId="0" fontId="3" fillId="0" borderId="10" xfId="0" applyFont="1" applyBorder="1" applyAlignment="1" applyProtection="1">
      <alignment horizontal="left" vertical="center" wrapText="1" indent="1"/>
    </xf>
    <xf numFmtId="0" fontId="33" fillId="0" borderId="10" xfId="0" applyFont="1" applyBorder="1" applyAlignment="1" applyProtection="1">
      <alignment horizontal="left" vertical="center" wrapText="1"/>
    </xf>
    <xf numFmtId="0" fontId="3" fillId="7" borderId="10" xfId="0" applyFont="1" applyFill="1" applyBorder="1" applyAlignment="1" applyProtection="1">
      <alignment horizontal="left" vertical="center" wrapText="1" indent="1"/>
    </xf>
    <xf numFmtId="0" fontId="32" fillId="7" borderId="10" xfId="0" applyFont="1" applyFill="1" applyBorder="1" applyAlignment="1" applyProtection="1">
      <alignment horizontal="left" vertical="center" wrapText="1"/>
    </xf>
    <xf numFmtId="0" fontId="32" fillId="0" borderId="10" xfId="0" applyFont="1" applyBorder="1" applyAlignment="1" applyProtection="1">
      <alignment horizontal="left" vertical="center" wrapText="1" indent="1"/>
    </xf>
    <xf numFmtId="0" fontId="2" fillId="8" borderId="10" xfId="0" applyFont="1" applyFill="1" applyBorder="1" applyAlignment="1" applyProtection="1">
      <alignment horizontal="left" vertical="center" wrapText="1"/>
    </xf>
    <xf numFmtId="0" fontId="2" fillId="7" borderId="10" xfId="0" applyFont="1" applyFill="1" applyBorder="1" applyAlignment="1" applyProtection="1">
      <alignment horizontal="left" vertical="center" wrapText="1"/>
    </xf>
    <xf numFmtId="0" fontId="10" fillId="5" borderId="17" xfId="0" applyFont="1" applyFill="1" applyBorder="1" applyAlignment="1" applyProtection="1">
      <alignment horizontal="center" vertical="center" wrapText="1"/>
    </xf>
    <xf numFmtId="0" fontId="32" fillId="10" borderId="15" xfId="0" applyFont="1" applyFill="1" applyBorder="1" applyAlignment="1" applyProtection="1">
      <alignment horizontal="left" vertical="center" wrapText="1" shrinkToFit="1"/>
    </xf>
    <xf numFmtId="0" fontId="3" fillId="0" borderId="18" xfId="0" applyFont="1" applyBorder="1" applyAlignment="1" applyProtection="1">
      <alignment horizontal="left" vertical="center" wrapText="1"/>
    </xf>
    <xf numFmtId="0" fontId="3" fillId="7" borderId="19" xfId="0" applyFont="1" applyFill="1" applyBorder="1" applyAlignment="1" applyProtection="1">
      <alignment horizontal="left" vertical="center" wrapText="1"/>
    </xf>
    <xf numFmtId="0" fontId="15" fillId="0" borderId="19" xfId="0" applyFont="1" applyBorder="1" applyAlignment="1" applyProtection="1">
      <alignment horizontal="left" vertical="center" wrapText="1"/>
    </xf>
    <xf numFmtId="0" fontId="10" fillId="3" borderId="10" xfId="0" applyFont="1" applyFill="1" applyBorder="1" applyAlignment="1" applyProtection="1">
      <alignment vertical="center" wrapText="1"/>
      <protection locked="0"/>
    </xf>
    <xf numFmtId="0" fontId="2" fillId="5" borderId="16" xfId="0" applyFont="1" applyFill="1" applyBorder="1" applyAlignment="1" applyProtection="1">
      <alignment horizontal="center" vertical="center" wrapText="1"/>
    </xf>
    <xf numFmtId="0" fontId="2" fillId="7" borderId="19" xfId="0" applyFont="1" applyFill="1" applyBorder="1" applyAlignment="1" applyProtection="1">
      <alignment horizontal="left" vertical="center" wrapText="1"/>
    </xf>
    <xf numFmtId="0" fontId="3" fillId="0" borderId="19" xfId="0" applyFont="1" applyBorder="1" applyAlignment="1" applyProtection="1">
      <alignment horizontal="left" vertical="center" wrapText="1"/>
    </xf>
    <xf numFmtId="0" fontId="32" fillId="7" borderId="20" xfId="0" applyFont="1" applyFill="1" applyBorder="1" applyAlignment="1" applyProtection="1">
      <alignment horizontal="left" vertical="center" wrapText="1"/>
    </xf>
    <xf numFmtId="0" fontId="32" fillId="7" borderId="19" xfId="0" applyFont="1" applyFill="1" applyBorder="1" applyAlignment="1" applyProtection="1">
      <alignment horizontal="left" vertical="center" wrapText="1"/>
    </xf>
    <xf numFmtId="0" fontId="32" fillId="0" borderId="19" xfId="0" applyFont="1" applyBorder="1" applyAlignment="1" applyProtection="1">
      <alignment horizontal="left" vertical="center" wrapText="1"/>
    </xf>
    <xf numFmtId="3" fontId="27" fillId="5" borderId="26" xfId="0" applyNumberFormat="1" applyFont="1" applyFill="1" applyBorder="1" applyAlignment="1" applyProtection="1">
      <alignment horizontal="center" vertical="center" wrapText="1"/>
    </xf>
    <xf numFmtId="49" fontId="27" fillId="5" borderId="27" xfId="0" applyNumberFormat="1" applyFont="1" applyFill="1" applyBorder="1" applyAlignment="1" applyProtection="1">
      <alignment horizontal="center" vertical="center" wrapText="1"/>
    </xf>
    <xf numFmtId="0" fontId="34" fillId="8" borderId="18" xfId="0" applyFont="1" applyFill="1" applyBorder="1" applyAlignment="1" applyProtection="1">
      <alignment horizontal="left" vertical="center"/>
    </xf>
    <xf numFmtId="0" fontId="10" fillId="0" borderId="19" xfId="0" applyFont="1" applyBorder="1" applyAlignment="1" applyProtection="1">
      <alignment horizontal="left" vertical="center" wrapText="1"/>
    </xf>
    <xf numFmtId="0" fontId="7" fillId="0" borderId="0" xfId="1" applyFont="1" applyBorder="1" applyAlignment="1" applyProtection="1">
      <alignment horizontal="center" vertical="center" wrapText="1"/>
    </xf>
    <xf numFmtId="0" fontId="8" fillId="0" borderId="0" xfId="1" applyFont="1" applyBorder="1" applyAlignment="1" applyProtection="1">
      <alignment horizontal="center" vertical="center"/>
    </xf>
    <xf numFmtId="0" fontId="27" fillId="5" borderId="28" xfId="0" applyFont="1" applyFill="1" applyBorder="1" applyAlignment="1" applyProtection="1">
      <alignment horizontal="center" vertical="center" wrapText="1"/>
    </xf>
    <xf numFmtId="0" fontId="27" fillId="5" borderId="25" xfId="0" applyFont="1" applyFill="1" applyBorder="1" applyAlignment="1" applyProtection="1">
      <alignment horizontal="center" vertical="center" wrapText="1"/>
    </xf>
    <xf numFmtId="3" fontId="27" fillId="5" borderId="25" xfId="0" applyNumberFormat="1" applyFont="1" applyFill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left" vertical="center" wrapText="1"/>
    </xf>
    <xf numFmtId="0" fontId="10" fillId="6" borderId="19" xfId="0" applyFont="1" applyFill="1" applyBorder="1" applyAlignment="1" applyProtection="1">
      <alignment horizontal="left" vertical="center" wrapText="1"/>
    </xf>
    <xf numFmtId="0" fontId="10" fillId="6" borderId="20" xfId="0" applyFont="1" applyFill="1" applyBorder="1" applyAlignment="1" applyProtection="1">
      <alignment horizontal="left" vertical="center" wrapText="1"/>
    </xf>
    <xf numFmtId="0" fontId="34" fillId="8" borderId="24" xfId="0" applyFont="1" applyFill="1" applyBorder="1" applyAlignment="1" applyProtection="1">
      <alignment horizontal="left" vertical="center"/>
    </xf>
    <xf numFmtId="0" fontId="34" fillId="6" borderId="19" xfId="0" applyFont="1" applyFill="1" applyBorder="1" applyAlignment="1" applyProtection="1">
      <alignment horizontal="left" vertical="center" wrapText="1"/>
    </xf>
    <xf numFmtId="0" fontId="34" fillId="6" borderId="20" xfId="0" applyFont="1" applyFill="1" applyBorder="1" applyAlignment="1" applyProtection="1">
      <alignment horizontal="left" vertical="center" wrapText="1"/>
    </xf>
    <xf numFmtId="0" fontId="34" fillId="0" borderId="19" xfId="0" applyFont="1" applyBorder="1" applyAlignment="1" applyProtection="1">
      <alignment horizontal="left" vertical="center" wrapText="1"/>
    </xf>
    <xf numFmtId="0" fontId="34" fillId="0" borderId="20" xfId="0" applyFont="1" applyBorder="1" applyAlignment="1" applyProtection="1">
      <alignment horizontal="left" vertical="center" wrapText="1"/>
    </xf>
    <xf numFmtId="0" fontId="10" fillId="0" borderId="20" xfId="0" applyFont="1" applyBorder="1" applyAlignment="1" applyProtection="1">
      <alignment horizontal="left" vertical="center" wrapText="1"/>
    </xf>
    <xf numFmtId="0" fontId="0" fillId="0" borderId="0" xfId="0" applyFont="1" applyBorder="1" applyAlignment="1">
      <alignment horizontal="left" vertical="top" wrapText="1"/>
    </xf>
  </cellXfs>
  <cellStyles count="2">
    <cellStyle name="Excel Built-in Explanatory Text" xfId="1"/>
    <cellStyle name="Normal" xfId="0" builtinId="0"/>
  </cellStyles>
  <dxfs count="5">
    <dxf>
      <font>
        <b/>
        <i val="0"/>
        <strike val="0"/>
        <color rgb="FFFFFFFF"/>
        <name val="Arial"/>
        <family val="2"/>
        <charset val="238"/>
        <scheme val="none"/>
      </font>
      <fill>
        <patternFill>
          <bgColor rgb="FFFF0000"/>
        </patternFill>
      </fill>
    </dxf>
    <dxf>
      <font>
        <b/>
        <i val="0"/>
        <color rgb="FF800000"/>
        <name val="Arial"/>
        <family val="2"/>
        <charset val="238"/>
        <scheme val="none"/>
      </font>
      <fill>
        <patternFill>
          <bgColor rgb="FF00FF00"/>
        </patternFill>
      </fill>
    </dxf>
    <dxf>
      <font>
        <b/>
        <i val="0"/>
        <color rgb="FF800000"/>
        <name val="Arial"/>
        <family val="2"/>
        <charset val="238"/>
        <scheme val="none"/>
      </font>
      <fill>
        <patternFill>
          <bgColor rgb="FF00FF00"/>
        </patternFill>
      </fill>
    </dxf>
    <dxf>
      <font>
        <b/>
        <i val="0"/>
        <strike val="0"/>
        <color rgb="FFFFFFFF"/>
        <name val="Arial"/>
        <family val="2"/>
        <charset val="238"/>
        <scheme val="none"/>
      </font>
      <fill>
        <patternFill>
          <bgColor rgb="FFFF0000"/>
        </patternFill>
      </fill>
    </dxf>
    <dxf>
      <font>
        <b/>
        <i val="0"/>
        <color rgb="FF800000"/>
        <name val="Arial"/>
        <family val="2"/>
        <charset val="238"/>
        <scheme val="none"/>
      </font>
      <fill>
        <patternFill>
          <bgColor rgb="FF00FF0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8F8F8"/>
      <rgbColor rgb="00DCE6F2"/>
      <rgbColor rgb="00660066"/>
      <rgbColor rgb="00FF8080"/>
      <rgbColor rgb="000066CC"/>
      <rgbColor rgb="00C6D9F1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0F0F0"/>
      <rgbColor rgb="00E0E0E0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4F81BD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uprava@turisthotel.com.hr" TargetMode="External"/><Relationship Id="rId2" Type="http://schemas.openxmlformats.org/officeDocument/2006/relationships/hyperlink" Target="http://www.turisthotel.com.hr/" TargetMode="External"/><Relationship Id="rId1" Type="http://schemas.openxmlformats.org/officeDocument/2006/relationships/hyperlink" Target="mailto:uprava@turisthote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2"/>
  <sheetViews>
    <sheetView tabSelected="1" view="pageBreakPreview" zoomScale="110" zoomScaleNormal="100" zoomScalePageLayoutView="110" workbookViewId="0">
      <selection activeCell="C30" sqref="C30"/>
    </sheetView>
  </sheetViews>
  <sheetFormatPr defaultRowHeight="12.75" x14ac:dyDescent="0.2"/>
  <cols>
    <col min="1" max="8" width="9.140625" customWidth="1"/>
    <col min="9" max="9" width="15.28515625" customWidth="1"/>
  </cols>
  <sheetData>
    <row r="1" spans="1:20" ht="15.75" x14ac:dyDescent="0.2">
      <c r="A1" s="118" t="s">
        <v>0</v>
      </c>
      <c r="B1" s="118"/>
      <c r="C1" s="118"/>
      <c r="D1" s="1"/>
      <c r="E1" s="1"/>
      <c r="F1" s="1"/>
      <c r="G1" s="1"/>
      <c r="H1" s="1"/>
      <c r="I1" s="1"/>
      <c r="J1" s="2"/>
    </row>
    <row r="2" spans="1:20" ht="14.45" customHeight="1" x14ac:dyDescent="0.25">
      <c r="A2" s="119" t="s">
        <v>1</v>
      </c>
      <c r="B2" s="119"/>
      <c r="C2" s="119"/>
      <c r="D2" s="119"/>
      <c r="E2" s="119"/>
      <c r="F2" s="119"/>
      <c r="G2" s="119"/>
      <c r="H2" s="119"/>
      <c r="I2" s="119"/>
      <c r="J2" s="119"/>
      <c r="N2" s="3">
        <v>1</v>
      </c>
    </row>
    <row r="3" spans="1:20" ht="15" x14ac:dyDescent="0.25">
      <c r="A3" s="4"/>
      <c r="B3" s="5"/>
      <c r="C3" s="5"/>
      <c r="D3" s="5"/>
      <c r="E3" s="5"/>
      <c r="F3" s="5"/>
      <c r="G3" s="5"/>
      <c r="H3" s="5"/>
      <c r="I3" s="5"/>
      <c r="J3" s="6"/>
      <c r="N3" s="3">
        <v>2</v>
      </c>
    </row>
    <row r="4" spans="1:20" ht="33.6" customHeight="1" x14ac:dyDescent="0.25">
      <c r="A4" s="120" t="s">
        <v>2</v>
      </c>
      <c r="B4" s="120"/>
      <c r="C4" s="120"/>
      <c r="D4" s="120"/>
      <c r="E4" s="121">
        <v>43831</v>
      </c>
      <c r="F4" s="121"/>
      <c r="G4" s="8" t="s">
        <v>3</v>
      </c>
      <c r="H4" s="121">
        <v>44012</v>
      </c>
      <c r="I4" s="121"/>
      <c r="J4" s="9"/>
      <c r="N4" s="3">
        <v>3</v>
      </c>
    </row>
    <row r="5" spans="1:20" s="10" customFormat="1" ht="10.15" customHeight="1" x14ac:dyDescent="0.25">
      <c r="A5" s="109"/>
      <c r="B5" s="109"/>
      <c r="C5" s="109"/>
      <c r="D5" s="109"/>
      <c r="E5" s="109"/>
      <c r="F5" s="109"/>
      <c r="G5" s="109"/>
      <c r="H5" s="109"/>
      <c r="I5" s="109"/>
      <c r="J5" s="109"/>
      <c r="N5" s="3">
        <v>4</v>
      </c>
    </row>
    <row r="6" spans="1:20" ht="20.45" customHeight="1" x14ac:dyDescent="0.2">
      <c r="A6" s="7"/>
      <c r="B6" s="11" t="s">
        <v>4</v>
      </c>
      <c r="C6" s="12"/>
      <c r="D6" s="12"/>
      <c r="E6" s="13">
        <v>2020</v>
      </c>
      <c r="F6" s="14"/>
      <c r="G6" s="8"/>
      <c r="H6" s="14"/>
      <c r="I6" s="15"/>
      <c r="J6" s="16"/>
    </row>
    <row r="7" spans="1:20" s="19" customFormat="1" ht="10.9" customHeight="1" x14ac:dyDescent="0.25">
      <c r="A7" s="7"/>
      <c r="B7" s="12"/>
      <c r="C7" s="12"/>
      <c r="D7" s="12"/>
      <c r="E7" s="14"/>
      <c r="F7" s="14"/>
      <c r="G7" s="8"/>
      <c r="H7" s="14"/>
      <c r="I7" s="15"/>
      <c r="J7" s="16"/>
      <c r="K7" s="17"/>
      <c r="L7" s="17"/>
      <c r="M7" s="17"/>
      <c r="N7" s="18"/>
      <c r="O7" s="17"/>
      <c r="P7" s="17"/>
      <c r="Q7" s="17"/>
      <c r="R7" s="17"/>
      <c r="S7" s="17"/>
      <c r="T7" s="17"/>
    </row>
    <row r="8" spans="1:20" ht="20.45" customHeight="1" x14ac:dyDescent="0.2">
      <c r="A8" s="7"/>
      <c r="B8" s="11" t="s">
        <v>5</v>
      </c>
      <c r="C8" s="12"/>
      <c r="D8" s="12"/>
      <c r="E8" s="13">
        <v>2</v>
      </c>
      <c r="F8" s="14"/>
      <c r="G8" s="8"/>
      <c r="H8" s="14"/>
      <c r="I8" s="15"/>
      <c r="J8" s="16"/>
    </row>
    <row r="9" spans="1:20" s="19" customFormat="1" ht="10.9" customHeight="1" x14ac:dyDescent="0.25">
      <c r="A9" s="7"/>
      <c r="B9" s="12"/>
      <c r="C9" s="12"/>
      <c r="D9" s="12"/>
      <c r="E9" s="14"/>
      <c r="F9" s="14"/>
      <c r="G9" s="8"/>
      <c r="H9" s="14"/>
      <c r="I9" s="15"/>
      <c r="J9" s="16"/>
      <c r="K9" s="17"/>
      <c r="L9" s="17"/>
      <c r="M9" s="17"/>
      <c r="N9" s="18"/>
      <c r="O9" s="17"/>
      <c r="P9" s="17"/>
      <c r="Q9" s="17"/>
      <c r="R9" s="17"/>
      <c r="S9" s="17"/>
      <c r="T9" s="17"/>
    </row>
    <row r="10" spans="1:20" ht="37.9" customHeight="1" x14ac:dyDescent="0.2">
      <c r="A10" s="110" t="s">
        <v>6</v>
      </c>
      <c r="B10" s="110"/>
      <c r="C10" s="110"/>
      <c r="D10" s="110"/>
      <c r="E10" s="110"/>
      <c r="F10" s="110"/>
      <c r="G10" s="110"/>
      <c r="H10" s="110"/>
      <c r="I10" s="110"/>
      <c r="J10" s="20"/>
    </row>
    <row r="11" spans="1:20" ht="24.6" customHeight="1" x14ac:dyDescent="0.2">
      <c r="A11" s="111" t="s">
        <v>7</v>
      </c>
      <c r="B11" s="111"/>
      <c r="C11" s="112" t="s">
        <v>8</v>
      </c>
      <c r="D11" s="112"/>
      <c r="E11" s="22"/>
      <c r="F11" s="113" t="s">
        <v>9</v>
      </c>
      <c r="G11" s="113"/>
      <c r="H11" s="114" t="s">
        <v>10</v>
      </c>
      <c r="I11" s="114"/>
      <c r="J11" s="24"/>
    </row>
    <row r="12" spans="1:20" ht="14.45" customHeight="1" x14ac:dyDescent="0.2">
      <c r="A12" s="25"/>
      <c r="B12" s="26"/>
      <c r="C12" s="26"/>
      <c r="D12" s="26"/>
      <c r="E12" s="124"/>
      <c r="F12" s="124"/>
      <c r="G12" s="124"/>
      <c r="H12" s="124"/>
      <c r="I12" s="27"/>
      <c r="J12" s="24"/>
    </row>
    <row r="13" spans="1:20" ht="21" customHeight="1" x14ac:dyDescent="0.2">
      <c r="A13" s="116" t="s">
        <v>11</v>
      </c>
      <c r="B13" s="116"/>
      <c r="C13" s="112" t="s">
        <v>12</v>
      </c>
      <c r="D13" s="112"/>
      <c r="E13" s="125"/>
      <c r="F13" s="125"/>
      <c r="G13" s="124"/>
      <c r="H13" s="124"/>
      <c r="I13" s="27"/>
      <c r="J13" s="24"/>
    </row>
    <row r="14" spans="1:20" ht="10.9" customHeight="1" x14ac:dyDescent="0.2">
      <c r="A14" s="22"/>
      <c r="B14" s="27"/>
      <c r="C14" s="26"/>
      <c r="D14" s="26"/>
      <c r="E14" s="115"/>
      <c r="F14" s="115"/>
      <c r="G14" s="115"/>
      <c r="H14" s="115"/>
      <c r="I14" s="26"/>
      <c r="J14" s="28"/>
    </row>
    <row r="15" spans="1:20" ht="22.9" customHeight="1" x14ac:dyDescent="0.2">
      <c r="A15" s="116" t="s">
        <v>13</v>
      </c>
      <c r="B15" s="116"/>
      <c r="C15" s="112" t="s">
        <v>14</v>
      </c>
      <c r="D15" s="112"/>
      <c r="E15" s="117"/>
      <c r="F15" s="117"/>
      <c r="G15" s="29" t="s">
        <v>15</v>
      </c>
      <c r="H15" s="114" t="s">
        <v>16</v>
      </c>
      <c r="I15" s="114"/>
      <c r="J15" s="30"/>
    </row>
    <row r="16" spans="1:20" ht="10.9" customHeight="1" x14ac:dyDescent="0.2">
      <c r="A16" s="22"/>
      <c r="B16" s="27"/>
      <c r="C16" s="26"/>
      <c r="D16" s="26"/>
      <c r="E16" s="115"/>
      <c r="F16" s="115"/>
      <c r="G16" s="115"/>
      <c r="H16" s="115"/>
      <c r="I16" s="26"/>
      <c r="J16" s="28"/>
    </row>
    <row r="17" spans="1:10" ht="22.9" customHeight="1" x14ac:dyDescent="0.2">
      <c r="A17" s="31"/>
      <c r="B17" s="29" t="s">
        <v>17</v>
      </c>
      <c r="C17" s="112"/>
      <c r="D17" s="112"/>
      <c r="E17" s="32"/>
      <c r="F17" s="32"/>
      <c r="G17" s="32"/>
      <c r="H17" s="32"/>
      <c r="I17" s="32"/>
      <c r="J17" s="30"/>
    </row>
    <row r="18" spans="1:10" ht="14.25" x14ac:dyDescent="0.2">
      <c r="A18" s="126"/>
      <c r="B18" s="126"/>
      <c r="C18" s="115"/>
      <c r="D18" s="115"/>
      <c r="E18" s="115"/>
      <c r="F18" s="115"/>
      <c r="G18" s="115"/>
      <c r="H18" s="115"/>
      <c r="I18" s="26"/>
      <c r="J18" s="28"/>
    </row>
    <row r="19" spans="1:10" x14ac:dyDescent="0.2">
      <c r="A19" s="122" t="s">
        <v>18</v>
      </c>
      <c r="B19" s="122"/>
      <c r="C19" s="123" t="s">
        <v>19</v>
      </c>
      <c r="D19" s="123"/>
      <c r="E19" s="123"/>
      <c r="F19" s="123"/>
      <c r="G19" s="123"/>
      <c r="H19" s="123"/>
      <c r="I19" s="123"/>
      <c r="J19" s="123"/>
    </row>
    <row r="20" spans="1:10" ht="14.25" x14ac:dyDescent="0.2">
      <c r="A20" s="25"/>
      <c r="B20" s="26"/>
      <c r="C20" s="33"/>
      <c r="D20" s="26"/>
      <c r="E20" s="115"/>
      <c r="F20" s="115"/>
      <c r="G20" s="115"/>
      <c r="H20" s="115"/>
      <c r="I20" s="26"/>
      <c r="J20" s="28"/>
    </row>
    <row r="21" spans="1:10" ht="14.25" x14ac:dyDescent="0.2">
      <c r="A21" s="122" t="s">
        <v>20</v>
      </c>
      <c r="B21" s="122"/>
      <c r="C21" s="114">
        <v>23000</v>
      </c>
      <c r="D21" s="114"/>
      <c r="E21" s="115"/>
      <c r="F21" s="115"/>
      <c r="G21" s="123" t="s">
        <v>21</v>
      </c>
      <c r="H21" s="123"/>
      <c r="I21" s="123"/>
      <c r="J21" s="123"/>
    </row>
    <row r="22" spans="1:10" ht="14.25" x14ac:dyDescent="0.2">
      <c r="A22" s="25"/>
      <c r="B22" s="26"/>
      <c r="C22" s="26"/>
      <c r="D22" s="26"/>
      <c r="E22" s="115"/>
      <c r="F22" s="115"/>
      <c r="G22" s="115"/>
      <c r="H22" s="115"/>
      <c r="I22" s="26"/>
      <c r="J22" s="28"/>
    </row>
    <row r="23" spans="1:10" x14ac:dyDescent="0.2">
      <c r="A23" s="122" t="s">
        <v>22</v>
      </c>
      <c r="B23" s="122"/>
      <c r="C23" s="123" t="s">
        <v>23</v>
      </c>
      <c r="D23" s="123"/>
      <c r="E23" s="123"/>
      <c r="F23" s="123"/>
      <c r="G23" s="123"/>
      <c r="H23" s="123"/>
      <c r="I23" s="123"/>
      <c r="J23" s="123"/>
    </row>
    <row r="24" spans="1:10" ht="14.25" x14ac:dyDescent="0.2">
      <c r="A24" s="25"/>
      <c r="B24" s="26"/>
      <c r="C24" s="26"/>
      <c r="D24" s="26"/>
      <c r="E24" s="115"/>
      <c r="F24" s="115"/>
      <c r="G24" s="115"/>
      <c r="H24" s="115"/>
      <c r="I24" s="26"/>
      <c r="J24" s="28"/>
    </row>
    <row r="25" spans="1:10" ht="14.25" x14ac:dyDescent="0.2">
      <c r="A25" s="122" t="s">
        <v>24</v>
      </c>
      <c r="B25" s="122"/>
      <c r="C25" s="127" t="s">
        <v>25</v>
      </c>
      <c r="D25" s="127"/>
      <c r="E25" s="127"/>
      <c r="F25" s="127"/>
      <c r="G25" s="127"/>
      <c r="H25" s="127"/>
      <c r="I25" s="127"/>
      <c r="J25" s="127"/>
    </row>
    <row r="26" spans="1:10" ht="14.25" x14ac:dyDescent="0.2">
      <c r="A26" s="25"/>
      <c r="B26" s="26"/>
      <c r="C26" s="33"/>
      <c r="D26" s="26"/>
      <c r="E26" s="115"/>
      <c r="F26" s="115"/>
      <c r="G26" s="115"/>
      <c r="H26" s="115"/>
      <c r="I26" s="26"/>
      <c r="J26" s="28"/>
    </row>
    <row r="27" spans="1:10" ht="14.25" x14ac:dyDescent="0.2">
      <c r="A27" s="122" t="s">
        <v>26</v>
      </c>
      <c r="B27" s="122"/>
      <c r="C27" s="127" t="s">
        <v>27</v>
      </c>
      <c r="D27" s="127"/>
      <c r="E27" s="127"/>
      <c r="F27" s="127"/>
      <c r="G27" s="127"/>
      <c r="H27" s="127"/>
      <c r="I27" s="127"/>
      <c r="J27" s="127"/>
    </row>
    <row r="28" spans="1:10" ht="13.9" customHeight="1" x14ac:dyDescent="0.2">
      <c r="A28" s="25"/>
      <c r="B28" s="26"/>
      <c r="C28" s="33"/>
      <c r="D28" s="26"/>
      <c r="E28" s="115"/>
      <c r="F28" s="115"/>
      <c r="G28" s="115"/>
      <c r="H28" s="115"/>
      <c r="I28" s="26"/>
      <c r="J28" s="28"/>
    </row>
    <row r="29" spans="1:10" ht="22.9" customHeight="1" x14ac:dyDescent="0.2">
      <c r="A29" s="132" t="s">
        <v>28</v>
      </c>
      <c r="B29" s="132"/>
      <c r="C29" s="34">
        <v>368</v>
      </c>
      <c r="D29" s="35"/>
      <c r="E29" s="133"/>
      <c r="F29" s="133"/>
      <c r="G29" s="133"/>
      <c r="H29" s="133"/>
      <c r="I29" s="36"/>
      <c r="J29" s="37"/>
    </row>
    <row r="30" spans="1:10" ht="14.25" x14ac:dyDescent="0.2">
      <c r="A30" s="25"/>
      <c r="B30" s="26"/>
      <c r="C30" s="26"/>
      <c r="D30" s="26"/>
      <c r="E30" s="115"/>
      <c r="F30" s="115"/>
      <c r="G30" s="115"/>
      <c r="H30" s="115"/>
      <c r="I30" s="36"/>
      <c r="J30" s="37"/>
    </row>
    <row r="31" spans="1:10" ht="14.25" x14ac:dyDescent="0.2">
      <c r="A31" s="122" t="s">
        <v>29</v>
      </c>
      <c r="B31" s="122"/>
      <c r="C31" s="21" t="s">
        <v>30</v>
      </c>
      <c r="D31" s="128" t="s">
        <v>31</v>
      </c>
      <c r="E31" s="128"/>
      <c r="F31" s="128"/>
      <c r="G31" s="128"/>
      <c r="H31" s="38"/>
      <c r="I31" s="39" t="s">
        <v>32</v>
      </c>
      <c r="J31" s="40" t="s">
        <v>30</v>
      </c>
    </row>
    <row r="32" spans="1:10" ht="14.25" x14ac:dyDescent="0.2">
      <c r="A32" s="122"/>
      <c r="B32" s="122"/>
      <c r="C32" s="41"/>
      <c r="D32" s="8"/>
      <c r="E32" s="129"/>
      <c r="F32" s="129"/>
      <c r="G32" s="129"/>
      <c r="H32" s="129"/>
      <c r="I32" s="36"/>
      <c r="J32" s="37"/>
    </row>
    <row r="33" spans="1:10" ht="14.25" x14ac:dyDescent="0.2">
      <c r="A33" s="122" t="s">
        <v>33</v>
      </c>
      <c r="B33" s="122"/>
      <c r="C33" s="23" t="s">
        <v>34</v>
      </c>
      <c r="D33" s="128" t="s">
        <v>35</v>
      </c>
      <c r="E33" s="128"/>
      <c r="F33" s="128"/>
      <c r="G33" s="128"/>
      <c r="H33" s="32"/>
      <c r="I33" s="39" t="s">
        <v>34</v>
      </c>
      <c r="J33" s="40" t="s">
        <v>36</v>
      </c>
    </row>
    <row r="34" spans="1:10" ht="14.25" x14ac:dyDescent="0.2">
      <c r="A34" s="25"/>
      <c r="B34" s="26"/>
      <c r="C34" s="26"/>
      <c r="D34" s="26"/>
      <c r="E34" s="115"/>
      <c r="F34" s="115"/>
      <c r="G34" s="115"/>
      <c r="H34" s="115"/>
      <c r="I34" s="26"/>
      <c r="J34" s="28"/>
    </row>
    <row r="35" spans="1:10" x14ac:dyDescent="0.2">
      <c r="A35" s="128" t="s">
        <v>37</v>
      </c>
      <c r="B35" s="128"/>
      <c r="C35" s="128"/>
      <c r="D35" s="128"/>
      <c r="E35" s="134" t="s">
        <v>38</v>
      </c>
      <c r="F35" s="134"/>
      <c r="G35" s="134"/>
      <c r="H35" s="134"/>
      <c r="I35" s="134"/>
      <c r="J35" s="42" t="s">
        <v>39</v>
      </c>
    </row>
    <row r="36" spans="1:10" ht="14.25" x14ac:dyDescent="0.2">
      <c r="A36" s="25"/>
      <c r="B36" s="26"/>
      <c r="C36" s="26"/>
      <c r="D36" s="26"/>
      <c r="E36" s="115"/>
      <c r="F36" s="115"/>
      <c r="G36" s="115"/>
      <c r="H36" s="115"/>
      <c r="I36" s="26"/>
      <c r="J36" s="37"/>
    </row>
    <row r="37" spans="1:10" x14ac:dyDescent="0.2">
      <c r="A37" s="130" t="s">
        <v>40</v>
      </c>
      <c r="B37" s="130"/>
      <c r="C37" s="130"/>
      <c r="D37" s="130"/>
      <c r="E37" s="131" t="s">
        <v>41</v>
      </c>
      <c r="F37" s="131"/>
      <c r="G37" s="131"/>
      <c r="H37" s="131"/>
      <c r="I37" s="131"/>
      <c r="J37" s="43">
        <v>3706249</v>
      </c>
    </row>
    <row r="38" spans="1:10" ht="14.25" x14ac:dyDescent="0.2">
      <c r="A38" s="25"/>
      <c r="B38" s="26"/>
      <c r="C38" s="33"/>
      <c r="D38" s="136"/>
      <c r="E38" s="136"/>
      <c r="F38" s="136"/>
      <c r="G38" s="136"/>
      <c r="H38" s="136"/>
      <c r="I38" s="136"/>
      <c r="J38" s="28"/>
    </row>
    <row r="39" spans="1:10" x14ac:dyDescent="0.2">
      <c r="A39" s="131"/>
      <c r="B39" s="131"/>
      <c r="C39" s="131"/>
      <c r="D39" s="131"/>
      <c r="E39" s="131"/>
      <c r="F39" s="131"/>
      <c r="G39" s="131"/>
      <c r="H39" s="131"/>
      <c r="I39" s="131"/>
      <c r="J39" s="23"/>
    </row>
    <row r="40" spans="1:10" ht="14.25" x14ac:dyDescent="0.2">
      <c r="A40" s="25"/>
      <c r="B40" s="26"/>
      <c r="C40" s="33"/>
      <c r="D40" s="44"/>
      <c r="E40" s="136"/>
      <c r="F40" s="136"/>
      <c r="G40" s="136"/>
      <c r="H40" s="136"/>
      <c r="I40" s="27"/>
      <c r="J40" s="28"/>
    </row>
    <row r="41" spans="1:10" x14ac:dyDescent="0.2">
      <c r="A41" s="131"/>
      <c r="B41" s="131"/>
      <c r="C41" s="131"/>
      <c r="D41" s="131"/>
      <c r="E41" s="131"/>
      <c r="F41" s="131"/>
      <c r="G41" s="131"/>
      <c r="H41" s="131"/>
      <c r="I41" s="131"/>
      <c r="J41" s="23"/>
    </row>
    <row r="42" spans="1:10" ht="14.25" x14ac:dyDescent="0.2">
      <c r="A42" s="25"/>
      <c r="B42" s="26"/>
      <c r="C42" s="33"/>
      <c r="D42" s="44"/>
      <c r="E42" s="136"/>
      <c r="F42" s="136"/>
      <c r="G42" s="136"/>
      <c r="H42" s="136"/>
      <c r="I42" s="27"/>
      <c r="J42" s="28"/>
    </row>
    <row r="43" spans="1:10" x14ac:dyDescent="0.2">
      <c r="A43" s="131"/>
      <c r="B43" s="131"/>
      <c r="C43" s="131"/>
      <c r="D43" s="131"/>
      <c r="E43" s="131"/>
      <c r="F43" s="131"/>
      <c r="G43" s="131"/>
      <c r="H43" s="131"/>
      <c r="I43" s="131"/>
      <c r="J43" s="23"/>
    </row>
    <row r="44" spans="1:10" ht="14.25" x14ac:dyDescent="0.2">
      <c r="A44" s="45"/>
      <c r="B44" s="33"/>
      <c r="C44" s="135"/>
      <c r="D44" s="135"/>
      <c r="E44" s="115"/>
      <c r="F44" s="115"/>
      <c r="G44" s="135"/>
      <c r="H44" s="135"/>
      <c r="I44" s="135"/>
      <c r="J44" s="28"/>
    </row>
    <row r="45" spans="1:10" x14ac:dyDescent="0.2">
      <c r="A45" s="131"/>
      <c r="B45" s="131"/>
      <c r="C45" s="131"/>
      <c r="D45" s="131"/>
      <c r="E45" s="131"/>
      <c r="F45" s="131"/>
      <c r="G45" s="131"/>
      <c r="H45" s="131"/>
      <c r="I45" s="131"/>
      <c r="J45" s="23"/>
    </row>
    <row r="46" spans="1:10" ht="14.25" x14ac:dyDescent="0.2">
      <c r="A46" s="45"/>
      <c r="B46" s="33"/>
      <c r="C46" s="33"/>
      <c r="D46" s="26"/>
      <c r="E46" s="138"/>
      <c r="F46" s="138"/>
      <c r="G46" s="135"/>
      <c r="H46" s="135"/>
      <c r="I46" s="26"/>
      <c r="J46" s="28"/>
    </row>
    <row r="47" spans="1:10" x14ac:dyDescent="0.2">
      <c r="A47" s="131"/>
      <c r="B47" s="131"/>
      <c r="C47" s="131"/>
      <c r="D47" s="131"/>
      <c r="E47" s="131"/>
      <c r="F47" s="131"/>
      <c r="G47" s="131"/>
      <c r="H47" s="131"/>
      <c r="I47" s="131"/>
      <c r="J47" s="23"/>
    </row>
    <row r="48" spans="1:10" ht="14.25" x14ac:dyDescent="0.2">
      <c r="A48" s="45"/>
      <c r="B48" s="33"/>
      <c r="C48" s="33"/>
      <c r="D48" s="26"/>
      <c r="E48" s="115"/>
      <c r="F48" s="115"/>
      <c r="G48" s="135"/>
      <c r="H48" s="135"/>
      <c r="I48" s="26"/>
      <c r="J48" s="46" t="s">
        <v>42</v>
      </c>
    </row>
    <row r="49" spans="1:10" ht="14.25" x14ac:dyDescent="0.2">
      <c r="A49" s="45"/>
      <c r="B49" s="33"/>
      <c r="C49" s="33"/>
      <c r="D49" s="26"/>
      <c r="E49" s="115"/>
      <c r="F49" s="115"/>
      <c r="G49" s="135"/>
      <c r="H49" s="135"/>
      <c r="I49" s="26"/>
      <c r="J49" s="46" t="s">
        <v>43</v>
      </c>
    </row>
    <row r="50" spans="1:10" ht="14.45" customHeight="1" x14ac:dyDescent="0.2">
      <c r="A50" s="132" t="s">
        <v>44</v>
      </c>
      <c r="B50" s="132"/>
      <c r="C50" s="114"/>
      <c r="D50" s="114"/>
      <c r="E50" s="137" t="s">
        <v>45</v>
      </c>
      <c r="F50" s="137"/>
      <c r="G50" s="123"/>
      <c r="H50" s="123"/>
      <c r="I50" s="123"/>
      <c r="J50" s="123"/>
    </row>
    <row r="51" spans="1:10" ht="14.25" x14ac:dyDescent="0.2">
      <c r="A51" s="45"/>
      <c r="B51" s="33"/>
      <c r="C51" s="135"/>
      <c r="D51" s="135"/>
      <c r="E51" s="115"/>
      <c r="F51" s="115"/>
      <c r="G51" s="142" t="s">
        <v>46</v>
      </c>
      <c r="H51" s="142"/>
      <c r="I51" s="142"/>
      <c r="J51" s="16"/>
    </row>
    <row r="52" spans="1:10" ht="13.9" customHeight="1" x14ac:dyDescent="0.2">
      <c r="A52" s="132" t="s">
        <v>47</v>
      </c>
      <c r="B52" s="132"/>
      <c r="C52" s="123" t="s">
        <v>48</v>
      </c>
      <c r="D52" s="123"/>
      <c r="E52" s="123"/>
      <c r="F52" s="123"/>
      <c r="G52" s="123"/>
      <c r="H52" s="123"/>
      <c r="I52" s="123"/>
      <c r="J52" s="123"/>
    </row>
    <row r="53" spans="1:10" ht="14.25" x14ac:dyDescent="0.2">
      <c r="A53" s="25"/>
      <c r="B53" s="26"/>
      <c r="C53" s="133" t="s">
        <v>49</v>
      </c>
      <c r="D53" s="133"/>
      <c r="E53" s="133"/>
      <c r="F53" s="133"/>
      <c r="G53" s="133"/>
      <c r="H53" s="133"/>
      <c r="I53" s="133"/>
      <c r="J53" s="28"/>
    </row>
    <row r="54" spans="1:10" ht="14.45" customHeight="1" x14ac:dyDescent="0.2">
      <c r="A54" s="132" t="s">
        <v>50</v>
      </c>
      <c r="B54" s="132"/>
      <c r="C54" s="143" t="s">
        <v>51</v>
      </c>
      <c r="D54" s="143"/>
      <c r="E54" s="143"/>
      <c r="F54" s="115"/>
      <c r="G54" s="115"/>
      <c r="H54" s="139"/>
      <c r="I54" s="139"/>
      <c r="J54" s="139"/>
    </row>
    <row r="55" spans="1:10" ht="14.25" x14ac:dyDescent="0.2">
      <c r="A55" s="25"/>
      <c r="B55" s="26"/>
      <c r="C55" s="33"/>
      <c r="D55" s="26"/>
      <c r="E55" s="115"/>
      <c r="F55" s="115"/>
      <c r="G55" s="115"/>
      <c r="H55" s="115"/>
      <c r="I55" s="26"/>
      <c r="J55" s="28"/>
    </row>
    <row r="56" spans="1:10" ht="14.45" customHeight="1" x14ac:dyDescent="0.2">
      <c r="A56" s="132" t="s">
        <v>24</v>
      </c>
      <c r="B56" s="132"/>
      <c r="C56" s="140" t="s">
        <v>25</v>
      </c>
      <c r="D56" s="140"/>
      <c r="E56" s="140"/>
      <c r="F56" s="140"/>
      <c r="G56" s="140"/>
      <c r="H56" s="140"/>
      <c r="I56" s="140"/>
      <c r="J56" s="140"/>
    </row>
    <row r="57" spans="1:10" ht="14.25" x14ac:dyDescent="0.2">
      <c r="A57" s="25"/>
      <c r="B57" s="26"/>
      <c r="C57" s="26"/>
      <c r="D57" s="26"/>
      <c r="E57" s="115"/>
      <c r="F57" s="115"/>
      <c r="G57" s="115"/>
      <c r="H57" s="115"/>
      <c r="I57" s="26"/>
      <c r="J57" s="28"/>
    </row>
    <row r="58" spans="1:10" ht="14.45" customHeight="1" x14ac:dyDescent="0.2">
      <c r="A58" s="132" t="s">
        <v>52</v>
      </c>
      <c r="B58" s="132"/>
      <c r="C58" s="140"/>
      <c r="D58" s="140"/>
      <c r="E58" s="140"/>
      <c r="F58" s="140"/>
      <c r="G58" s="140"/>
      <c r="H58" s="140"/>
      <c r="I58" s="140"/>
      <c r="J58" s="140"/>
    </row>
    <row r="59" spans="1:10" ht="14.45" customHeight="1" x14ac:dyDescent="0.2">
      <c r="A59" s="25"/>
      <c r="B59" s="26"/>
      <c r="C59" s="141" t="s">
        <v>53</v>
      </c>
      <c r="D59" s="141"/>
      <c r="E59" s="141"/>
      <c r="F59" s="141"/>
      <c r="G59" s="26"/>
      <c r="H59" s="26"/>
      <c r="I59" s="26"/>
      <c r="J59" s="28"/>
    </row>
    <row r="60" spans="1:10" ht="14.45" customHeight="1" x14ac:dyDescent="0.2">
      <c r="A60" s="132" t="s">
        <v>54</v>
      </c>
      <c r="B60" s="132"/>
      <c r="C60" s="140"/>
      <c r="D60" s="140"/>
      <c r="E60" s="140"/>
      <c r="F60" s="140"/>
      <c r="G60" s="140"/>
      <c r="H60" s="140"/>
      <c r="I60" s="140"/>
      <c r="J60" s="140"/>
    </row>
    <row r="61" spans="1:10" ht="14.45" customHeight="1" x14ac:dyDescent="0.2">
      <c r="A61" s="47"/>
      <c r="B61" s="48"/>
      <c r="C61" s="144" t="s">
        <v>55</v>
      </c>
      <c r="D61" s="144"/>
      <c r="E61" s="144"/>
      <c r="F61" s="144"/>
      <c r="G61" s="144"/>
      <c r="H61" s="48"/>
      <c r="I61" s="48"/>
      <c r="J61" s="49"/>
    </row>
    <row r="68" ht="27" customHeight="1" x14ac:dyDescent="0.2"/>
    <row r="72" ht="38.450000000000003" customHeight="1" x14ac:dyDescent="0.2"/>
  </sheetData>
  <sheetProtection sheet="1" objects="1" scenarios="1" formatCells="0" insertRows="0"/>
  <mergeCells count="122">
    <mergeCell ref="A60:B60"/>
    <mergeCell ref="C60:J60"/>
    <mergeCell ref="C61:G61"/>
    <mergeCell ref="E55:F55"/>
    <mergeCell ref="G55:H55"/>
    <mergeCell ref="A56:B56"/>
    <mergeCell ref="C56:J56"/>
    <mergeCell ref="E57:F57"/>
    <mergeCell ref="G57:H57"/>
    <mergeCell ref="A58:B58"/>
    <mergeCell ref="C58:J58"/>
    <mergeCell ref="C59:F59"/>
    <mergeCell ref="C51:D51"/>
    <mergeCell ref="E51:F51"/>
    <mergeCell ref="G51:I51"/>
    <mergeCell ref="A52:B52"/>
    <mergeCell ref="C52:J52"/>
    <mergeCell ref="C53:I53"/>
    <mergeCell ref="A54:B54"/>
    <mergeCell ref="C54:E54"/>
    <mergeCell ref="F54:G54"/>
    <mergeCell ref="H54:J54"/>
    <mergeCell ref="A47:D47"/>
    <mergeCell ref="E47:I47"/>
    <mergeCell ref="E48:F48"/>
    <mergeCell ref="G48:H48"/>
    <mergeCell ref="E49:F49"/>
    <mergeCell ref="G49:H49"/>
    <mergeCell ref="A50:B50"/>
    <mergeCell ref="C50:D50"/>
    <mergeCell ref="E50:F50"/>
    <mergeCell ref="G50:J50"/>
    <mergeCell ref="A43:D43"/>
    <mergeCell ref="E43:I43"/>
    <mergeCell ref="C44:D44"/>
    <mergeCell ref="E44:F44"/>
    <mergeCell ref="G44:I44"/>
    <mergeCell ref="A45:D45"/>
    <mergeCell ref="E45:I45"/>
    <mergeCell ref="E46:F46"/>
    <mergeCell ref="G46:H46"/>
    <mergeCell ref="D38:I38"/>
    <mergeCell ref="A39:D39"/>
    <mergeCell ref="E39:I39"/>
    <mergeCell ref="E40:F40"/>
    <mergeCell ref="G40:H40"/>
    <mergeCell ref="A41:D41"/>
    <mergeCell ref="E41:I41"/>
    <mergeCell ref="E42:F42"/>
    <mergeCell ref="G42:H42"/>
    <mergeCell ref="A33:B33"/>
    <mergeCell ref="D33:G33"/>
    <mergeCell ref="E34:F34"/>
    <mergeCell ref="G34:H34"/>
    <mergeCell ref="A35:D35"/>
    <mergeCell ref="E35:I35"/>
    <mergeCell ref="E36:F36"/>
    <mergeCell ref="G36:H36"/>
    <mergeCell ref="A37:D37"/>
    <mergeCell ref="E37:I37"/>
    <mergeCell ref="A29:B29"/>
    <mergeCell ref="E29:F29"/>
    <mergeCell ref="G29:H29"/>
    <mergeCell ref="E30:F30"/>
    <mergeCell ref="G30:H30"/>
    <mergeCell ref="A31:B31"/>
    <mergeCell ref="D31:G31"/>
    <mergeCell ref="A32:B32"/>
    <mergeCell ref="E32:F32"/>
    <mergeCell ref="G32:H32"/>
    <mergeCell ref="E24:F24"/>
    <mergeCell ref="G24:H24"/>
    <mergeCell ref="A25:B25"/>
    <mergeCell ref="C25:J25"/>
    <mergeCell ref="E26:F26"/>
    <mergeCell ref="G26:H26"/>
    <mergeCell ref="A27:B27"/>
    <mergeCell ref="C27:J27"/>
    <mergeCell ref="E28:F28"/>
    <mergeCell ref="G28:H28"/>
    <mergeCell ref="E20:F20"/>
    <mergeCell ref="G20:H20"/>
    <mergeCell ref="A21:B21"/>
    <mergeCell ref="C21:D21"/>
    <mergeCell ref="E21:F21"/>
    <mergeCell ref="G21:J21"/>
    <mergeCell ref="E22:F22"/>
    <mergeCell ref="G22:H22"/>
    <mergeCell ref="A23:B23"/>
    <mergeCell ref="C23:J23"/>
    <mergeCell ref="E16:F16"/>
    <mergeCell ref="G16:H16"/>
    <mergeCell ref="C17:D17"/>
    <mergeCell ref="A18:B18"/>
    <mergeCell ref="C18:D18"/>
    <mergeCell ref="E18:F18"/>
    <mergeCell ref="G18:H18"/>
    <mergeCell ref="A19:B19"/>
    <mergeCell ref="C19:J19"/>
    <mergeCell ref="E12:F12"/>
    <mergeCell ref="G12:H12"/>
    <mergeCell ref="A13:B13"/>
    <mergeCell ref="C13:D13"/>
    <mergeCell ref="E13:F13"/>
    <mergeCell ref="G13:H13"/>
    <mergeCell ref="E14:F14"/>
    <mergeCell ref="G14:H14"/>
    <mergeCell ref="A15:B15"/>
    <mergeCell ref="C15:D15"/>
    <mergeCell ref="E15:F15"/>
    <mergeCell ref="H15:I15"/>
    <mergeCell ref="A1:C1"/>
    <mergeCell ref="A2:J2"/>
    <mergeCell ref="A4:D4"/>
    <mergeCell ref="E4:F4"/>
    <mergeCell ref="H4:I4"/>
    <mergeCell ref="A5:J5"/>
    <mergeCell ref="A10:I10"/>
    <mergeCell ref="A11:B11"/>
    <mergeCell ref="C11:D11"/>
    <mergeCell ref="F11:G11"/>
    <mergeCell ref="H11:I11"/>
  </mergeCells>
  <dataValidations count="4">
    <dataValidation type="list" allowBlank="1" showInputMessage="1" showErrorMessage="1" sqref="C50:D50">
      <formula1>$J$48:$J$49</formula1>
      <formula2>0</formula2>
    </dataValidation>
    <dataValidation type="list" allowBlank="1" showInputMessage="1" showErrorMessage="1" sqref="C33">
      <formula1>$I$33:$J$33</formula1>
      <formula2>0</formula2>
    </dataValidation>
    <dataValidation type="list" allowBlank="1" showInputMessage="1" showErrorMessage="1" sqref="C31">
      <formula1>$I$31:$J$31</formula1>
      <formula2>0</formula2>
    </dataValidation>
    <dataValidation type="list" allowBlank="1" showInputMessage="1" showErrorMessage="1" sqref="E8">
      <formula1>$N$2:$N$5</formula1>
      <formula2>0</formula2>
    </dataValidation>
  </dataValidations>
  <hyperlinks>
    <hyperlink ref="C25" r:id="rId1"/>
    <hyperlink ref="C27" r:id="rId2"/>
    <hyperlink ref="C56" r:id="rId3"/>
  </hyperlinks>
  <printOptions horizontalCentered="1"/>
  <pageMargins left="0.7" right="0.7" top="0.75" bottom="0.75" header="0.51180555555555496" footer="0.51180555555555496"/>
  <pageSetup paperSize="9" scale="63" firstPageNumber="0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2"/>
  <sheetViews>
    <sheetView view="pageBreakPreview" zoomScale="110" zoomScaleNormal="100" zoomScalePageLayoutView="110" workbookViewId="0">
      <selection sqref="A1:I1"/>
    </sheetView>
  </sheetViews>
  <sheetFormatPr defaultColWidth="8.85546875" defaultRowHeight="12.75" x14ac:dyDescent="0.2"/>
  <cols>
    <col min="1" max="7" width="8.85546875" style="50" customWidth="1"/>
    <col min="8" max="9" width="16.42578125" style="50" customWidth="1"/>
    <col min="10" max="10" width="10.28515625" style="50" customWidth="1"/>
    <col min="11" max="16384" width="8.85546875" style="50"/>
  </cols>
  <sheetData>
    <row r="1" spans="1:9" ht="13.15" customHeight="1" x14ac:dyDescent="0.2">
      <c r="A1" s="149" t="s">
        <v>56</v>
      </c>
      <c r="B1" s="149"/>
      <c r="C1" s="149"/>
      <c r="D1" s="149"/>
      <c r="E1" s="149"/>
      <c r="F1" s="149"/>
      <c r="G1" s="149"/>
      <c r="H1" s="149"/>
      <c r="I1" s="149"/>
    </row>
    <row r="2" spans="1:9" ht="13.15" customHeight="1" x14ac:dyDescent="0.2">
      <c r="A2" s="150" t="s">
        <v>405</v>
      </c>
      <c r="B2" s="150"/>
      <c r="C2" s="150"/>
      <c r="D2" s="150"/>
      <c r="E2" s="150"/>
      <c r="F2" s="150"/>
      <c r="G2" s="150"/>
      <c r="H2" s="150"/>
      <c r="I2" s="150"/>
    </row>
    <row r="3" spans="1:9" ht="13.15" customHeight="1" x14ac:dyDescent="0.2">
      <c r="A3" s="151" t="s">
        <v>57</v>
      </c>
      <c r="B3" s="151"/>
      <c r="C3" s="151"/>
      <c r="D3" s="151"/>
      <c r="E3" s="151"/>
      <c r="F3" s="151"/>
      <c r="G3" s="151"/>
      <c r="H3" s="151"/>
      <c r="I3" s="151"/>
    </row>
    <row r="4" spans="1:9" ht="13.15" customHeight="1" x14ac:dyDescent="0.2">
      <c r="A4" s="152" t="s">
        <v>58</v>
      </c>
      <c r="B4" s="152"/>
      <c r="C4" s="152"/>
      <c r="D4" s="152"/>
      <c r="E4" s="152"/>
      <c r="F4" s="152"/>
      <c r="G4" s="152"/>
      <c r="H4" s="152"/>
      <c r="I4" s="152"/>
    </row>
    <row r="5" spans="1:9" ht="30.6" customHeight="1" x14ac:dyDescent="0.2">
      <c r="A5" s="153" t="s">
        <v>59</v>
      </c>
      <c r="B5" s="153"/>
      <c r="C5" s="153"/>
      <c r="D5" s="153"/>
      <c r="E5" s="153"/>
      <c r="F5" s="153"/>
      <c r="G5" s="51" t="s">
        <v>60</v>
      </c>
      <c r="H5" s="52" t="s">
        <v>61</v>
      </c>
      <c r="I5" s="52" t="s">
        <v>62</v>
      </c>
    </row>
    <row r="6" spans="1:9" x14ac:dyDescent="0.2">
      <c r="A6" s="154">
        <v>1</v>
      </c>
      <c r="B6" s="154"/>
      <c r="C6" s="154"/>
      <c r="D6" s="154"/>
      <c r="E6" s="154"/>
      <c r="F6" s="154"/>
      <c r="G6" s="53">
        <v>2</v>
      </c>
      <c r="H6" s="52">
        <v>3</v>
      </c>
      <c r="I6" s="52">
        <v>4</v>
      </c>
    </row>
    <row r="7" spans="1:9" x14ac:dyDescent="0.2">
      <c r="A7" s="155"/>
      <c r="B7" s="155"/>
      <c r="C7" s="155"/>
      <c r="D7" s="155"/>
      <c r="E7" s="155"/>
      <c r="F7" s="155"/>
      <c r="G7" s="155"/>
      <c r="H7" s="155"/>
      <c r="I7" s="155"/>
    </row>
    <row r="8" spans="1:9" ht="12.75" customHeight="1" x14ac:dyDescent="0.2">
      <c r="A8" s="145" t="s">
        <v>63</v>
      </c>
      <c r="B8" s="145"/>
      <c r="C8" s="145"/>
      <c r="D8" s="145"/>
      <c r="E8" s="145"/>
      <c r="F8" s="145"/>
      <c r="G8" s="54">
        <v>1</v>
      </c>
      <c r="H8" s="55"/>
      <c r="I8" s="55"/>
    </row>
    <row r="9" spans="1:9" ht="12.75" customHeight="1" x14ac:dyDescent="0.2">
      <c r="A9" s="146" t="s">
        <v>64</v>
      </c>
      <c r="B9" s="146"/>
      <c r="C9" s="146"/>
      <c r="D9" s="146"/>
      <c r="E9" s="146"/>
      <c r="F9" s="146"/>
      <c r="G9" s="56">
        <v>2</v>
      </c>
      <c r="H9" s="57">
        <f>H10+H17+H27+H38+H43</f>
        <v>368731582</v>
      </c>
      <c r="I9" s="57">
        <f>I10+I17+I27+I38+I43</f>
        <v>349170328</v>
      </c>
    </row>
    <row r="10" spans="1:9" ht="12.75" customHeight="1" x14ac:dyDescent="0.2">
      <c r="A10" s="148" t="s">
        <v>65</v>
      </c>
      <c r="B10" s="148"/>
      <c r="C10" s="148"/>
      <c r="D10" s="148"/>
      <c r="E10" s="148"/>
      <c r="F10" s="148"/>
      <c r="G10" s="56">
        <v>3</v>
      </c>
      <c r="H10" s="57">
        <f>H11+H12+H13+H14+H15+H16</f>
        <v>724686</v>
      </c>
      <c r="I10" s="57">
        <f>I11+I12+I13+I14+I15+I16</f>
        <v>724686</v>
      </c>
    </row>
    <row r="11" spans="1:9" ht="12.75" customHeight="1" x14ac:dyDescent="0.2">
      <c r="A11" s="147" t="s">
        <v>66</v>
      </c>
      <c r="B11" s="147"/>
      <c r="C11" s="147"/>
      <c r="D11" s="147"/>
      <c r="E11" s="147"/>
      <c r="F11" s="147"/>
      <c r="G11" s="54">
        <v>4</v>
      </c>
      <c r="H11" s="55"/>
      <c r="I11" s="55"/>
    </row>
    <row r="12" spans="1:9" ht="22.9" customHeight="1" x14ac:dyDescent="0.2">
      <c r="A12" s="147" t="s">
        <v>67</v>
      </c>
      <c r="B12" s="147"/>
      <c r="C12" s="147"/>
      <c r="D12" s="147"/>
      <c r="E12" s="147"/>
      <c r="F12" s="147"/>
      <c r="G12" s="54">
        <v>5</v>
      </c>
      <c r="H12" s="55"/>
      <c r="I12" s="55"/>
    </row>
    <row r="13" spans="1:9" ht="12.75" customHeight="1" x14ac:dyDescent="0.2">
      <c r="A13" s="147" t="s">
        <v>68</v>
      </c>
      <c r="B13" s="147"/>
      <c r="C13" s="147"/>
      <c r="D13" s="147"/>
      <c r="E13" s="147"/>
      <c r="F13" s="147"/>
      <c r="G13" s="54">
        <v>6</v>
      </c>
      <c r="H13" s="58">
        <v>724686</v>
      </c>
      <c r="I13" s="55">
        <v>724686</v>
      </c>
    </row>
    <row r="14" spans="1:9" ht="12.75" customHeight="1" x14ac:dyDescent="0.2">
      <c r="A14" s="147" t="s">
        <v>69</v>
      </c>
      <c r="B14" s="147"/>
      <c r="C14" s="147"/>
      <c r="D14" s="147"/>
      <c r="E14" s="147"/>
      <c r="F14" s="147"/>
      <c r="G14" s="54">
        <v>7</v>
      </c>
      <c r="H14" s="55"/>
      <c r="I14" s="55"/>
    </row>
    <row r="15" spans="1:9" ht="12.75" customHeight="1" x14ac:dyDescent="0.2">
      <c r="A15" s="147" t="s">
        <v>70</v>
      </c>
      <c r="B15" s="147"/>
      <c r="C15" s="147"/>
      <c r="D15" s="147"/>
      <c r="E15" s="147"/>
      <c r="F15" s="147"/>
      <c r="G15" s="54">
        <v>8</v>
      </c>
      <c r="H15" s="55"/>
      <c r="I15" s="55"/>
    </row>
    <row r="16" spans="1:9" ht="12.75" customHeight="1" x14ac:dyDescent="0.2">
      <c r="A16" s="147" t="s">
        <v>71</v>
      </c>
      <c r="B16" s="147"/>
      <c r="C16" s="147"/>
      <c r="D16" s="147"/>
      <c r="E16" s="147"/>
      <c r="F16" s="147"/>
      <c r="G16" s="54">
        <v>9</v>
      </c>
      <c r="H16" s="55"/>
      <c r="I16" s="55"/>
    </row>
    <row r="17" spans="1:9" ht="12.75" customHeight="1" x14ac:dyDescent="0.2">
      <c r="A17" s="148" t="s">
        <v>72</v>
      </c>
      <c r="B17" s="148"/>
      <c r="C17" s="148"/>
      <c r="D17" s="148"/>
      <c r="E17" s="148"/>
      <c r="F17" s="148"/>
      <c r="G17" s="56">
        <v>10</v>
      </c>
      <c r="H17" s="57">
        <f>H18+H19+H20+H21+H22+H23+H24+H25+H26</f>
        <v>360580858</v>
      </c>
      <c r="I17" s="57">
        <f>I18+I19+I20+I21+I22+I23+I24+I25+I26</f>
        <v>340995292</v>
      </c>
    </row>
    <row r="18" spans="1:9" ht="12.75" customHeight="1" x14ac:dyDescent="0.2">
      <c r="A18" s="147" t="s">
        <v>73</v>
      </c>
      <c r="B18" s="147"/>
      <c r="C18" s="147"/>
      <c r="D18" s="147"/>
      <c r="E18" s="147"/>
      <c r="F18" s="147"/>
      <c r="G18" s="54">
        <v>11</v>
      </c>
      <c r="H18" s="58">
        <v>49013029</v>
      </c>
      <c r="I18" s="55">
        <v>49013029</v>
      </c>
    </row>
    <row r="19" spans="1:9" ht="12.75" customHeight="1" x14ac:dyDescent="0.2">
      <c r="A19" s="147" t="s">
        <v>74</v>
      </c>
      <c r="B19" s="147"/>
      <c r="C19" s="147"/>
      <c r="D19" s="147"/>
      <c r="E19" s="147"/>
      <c r="F19" s="147"/>
      <c r="G19" s="54">
        <v>12</v>
      </c>
      <c r="H19" s="58">
        <v>262225906</v>
      </c>
      <c r="I19" s="55">
        <v>238662024</v>
      </c>
    </row>
    <row r="20" spans="1:9" ht="12.75" customHeight="1" x14ac:dyDescent="0.2">
      <c r="A20" s="147" t="s">
        <v>75</v>
      </c>
      <c r="B20" s="147"/>
      <c r="C20" s="147"/>
      <c r="D20" s="147"/>
      <c r="E20" s="147"/>
      <c r="F20" s="147"/>
      <c r="G20" s="54">
        <v>13</v>
      </c>
      <c r="H20" s="58"/>
      <c r="I20" s="55">
        <v>2154282</v>
      </c>
    </row>
    <row r="21" spans="1:9" ht="12.75" customHeight="1" x14ac:dyDescent="0.2">
      <c r="A21" s="147" t="s">
        <v>76</v>
      </c>
      <c r="B21" s="147"/>
      <c r="C21" s="147"/>
      <c r="D21" s="147"/>
      <c r="E21" s="147"/>
      <c r="F21" s="147"/>
      <c r="G21" s="54">
        <v>14</v>
      </c>
      <c r="H21" s="58">
        <v>12341995</v>
      </c>
      <c r="I21" s="55">
        <v>5028497</v>
      </c>
    </row>
    <row r="22" spans="1:9" ht="12.75" customHeight="1" x14ac:dyDescent="0.2">
      <c r="A22" s="147" t="s">
        <v>77</v>
      </c>
      <c r="B22" s="147"/>
      <c r="C22" s="147"/>
      <c r="D22" s="147"/>
      <c r="E22" s="147"/>
      <c r="F22" s="147"/>
      <c r="G22" s="54">
        <v>15</v>
      </c>
      <c r="H22" s="58"/>
      <c r="I22" s="55"/>
    </row>
    <row r="23" spans="1:9" ht="12.75" customHeight="1" x14ac:dyDescent="0.2">
      <c r="A23" s="147" t="s">
        <v>78</v>
      </c>
      <c r="B23" s="147"/>
      <c r="C23" s="147"/>
      <c r="D23" s="147"/>
      <c r="E23" s="147"/>
      <c r="F23" s="147"/>
      <c r="G23" s="54">
        <v>16</v>
      </c>
      <c r="H23" s="58">
        <v>400000</v>
      </c>
      <c r="I23" s="55">
        <v>470203</v>
      </c>
    </row>
    <row r="24" spans="1:9" ht="12.75" customHeight="1" x14ac:dyDescent="0.2">
      <c r="A24" s="147" t="s">
        <v>79</v>
      </c>
      <c r="B24" s="147"/>
      <c r="C24" s="147"/>
      <c r="D24" s="147"/>
      <c r="E24" s="147"/>
      <c r="F24" s="147"/>
      <c r="G24" s="54">
        <v>17</v>
      </c>
      <c r="H24" s="58">
        <v>10026577</v>
      </c>
      <c r="I24" s="55">
        <v>20449224</v>
      </c>
    </row>
    <row r="25" spans="1:9" ht="12.75" customHeight="1" x14ac:dyDescent="0.2">
      <c r="A25" s="147" t="s">
        <v>80</v>
      </c>
      <c r="B25" s="147"/>
      <c r="C25" s="147"/>
      <c r="D25" s="147"/>
      <c r="E25" s="147"/>
      <c r="F25" s="147"/>
      <c r="G25" s="54">
        <v>18</v>
      </c>
      <c r="H25" s="58">
        <v>168927</v>
      </c>
      <c r="I25" s="55">
        <v>168927</v>
      </c>
    </row>
    <row r="26" spans="1:9" ht="12.75" customHeight="1" x14ac:dyDescent="0.2">
      <c r="A26" s="147" t="s">
        <v>81</v>
      </c>
      <c r="B26" s="147"/>
      <c r="C26" s="147"/>
      <c r="D26" s="147"/>
      <c r="E26" s="147"/>
      <c r="F26" s="147"/>
      <c r="G26" s="54">
        <v>19</v>
      </c>
      <c r="H26" s="58">
        <v>26404424</v>
      </c>
      <c r="I26" s="55">
        <v>25049106</v>
      </c>
    </row>
    <row r="27" spans="1:9" ht="12.75" customHeight="1" x14ac:dyDescent="0.2">
      <c r="A27" s="148" t="s">
        <v>82</v>
      </c>
      <c r="B27" s="148"/>
      <c r="C27" s="148"/>
      <c r="D27" s="148"/>
      <c r="E27" s="148"/>
      <c r="F27" s="148"/>
      <c r="G27" s="56">
        <v>20</v>
      </c>
      <c r="H27" s="57">
        <f>SUM(H28:H37)</f>
        <v>6955083</v>
      </c>
      <c r="I27" s="57">
        <f>SUM(I28:I37)</f>
        <v>6979395</v>
      </c>
    </row>
    <row r="28" spans="1:9" ht="12.75" customHeight="1" x14ac:dyDescent="0.2">
      <c r="A28" s="147" t="s">
        <v>83</v>
      </c>
      <c r="B28" s="147"/>
      <c r="C28" s="147"/>
      <c r="D28" s="147"/>
      <c r="E28" s="147"/>
      <c r="F28" s="147"/>
      <c r="G28" s="54">
        <v>21</v>
      </c>
      <c r="H28" s="58"/>
      <c r="I28" s="55"/>
    </row>
    <row r="29" spans="1:9" ht="12.75" customHeight="1" x14ac:dyDescent="0.2">
      <c r="A29" s="147" t="s">
        <v>84</v>
      </c>
      <c r="B29" s="147"/>
      <c r="C29" s="147"/>
      <c r="D29" s="147"/>
      <c r="E29" s="147"/>
      <c r="F29" s="147"/>
      <c r="G29" s="54">
        <v>22</v>
      </c>
      <c r="H29" s="58"/>
      <c r="I29" s="55"/>
    </row>
    <row r="30" spans="1:9" ht="12.75" customHeight="1" x14ac:dyDescent="0.2">
      <c r="A30" s="147" t="s">
        <v>85</v>
      </c>
      <c r="B30" s="147"/>
      <c r="C30" s="147"/>
      <c r="D30" s="147"/>
      <c r="E30" s="147"/>
      <c r="F30" s="147"/>
      <c r="G30" s="54">
        <v>23</v>
      </c>
      <c r="H30" s="58"/>
      <c r="I30" s="55"/>
    </row>
    <row r="31" spans="1:9" ht="24" customHeight="1" x14ac:dyDescent="0.2">
      <c r="A31" s="147" t="s">
        <v>86</v>
      </c>
      <c r="B31" s="147"/>
      <c r="C31" s="147"/>
      <c r="D31" s="147"/>
      <c r="E31" s="147"/>
      <c r="F31" s="147"/>
      <c r="G31" s="54">
        <v>24</v>
      </c>
      <c r="H31" s="58"/>
      <c r="I31" s="55"/>
    </row>
    <row r="32" spans="1:9" ht="23.45" customHeight="1" x14ac:dyDescent="0.2">
      <c r="A32" s="147" t="s">
        <v>87</v>
      </c>
      <c r="B32" s="147"/>
      <c r="C32" s="147"/>
      <c r="D32" s="147"/>
      <c r="E32" s="147"/>
      <c r="F32" s="147"/>
      <c r="G32" s="54">
        <v>25</v>
      </c>
      <c r="H32" s="58"/>
      <c r="I32" s="55"/>
    </row>
    <row r="33" spans="1:9" ht="21.6" customHeight="1" x14ac:dyDescent="0.2">
      <c r="A33" s="147" t="s">
        <v>88</v>
      </c>
      <c r="B33" s="147"/>
      <c r="C33" s="147"/>
      <c r="D33" s="147"/>
      <c r="E33" s="147"/>
      <c r="F33" s="147"/>
      <c r="G33" s="54">
        <v>26</v>
      </c>
      <c r="H33" s="58"/>
      <c r="I33" s="55"/>
    </row>
    <row r="34" spans="1:9" ht="12.75" customHeight="1" x14ac:dyDescent="0.2">
      <c r="A34" s="147" t="s">
        <v>89</v>
      </c>
      <c r="B34" s="147"/>
      <c r="C34" s="147"/>
      <c r="D34" s="147"/>
      <c r="E34" s="147"/>
      <c r="F34" s="147"/>
      <c r="G34" s="54">
        <v>27</v>
      </c>
      <c r="H34" s="58">
        <v>3696117</v>
      </c>
      <c r="I34" s="55">
        <v>3696117</v>
      </c>
    </row>
    <row r="35" spans="1:9" ht="12.75" customHeight="1" x14ac:dyDescent="0.2">
      <c r="A35" s="147" t="s">
        <v>90</v>
      </c>
      <c r="B35" s="147"/>
      <c r="C35" s="147"/>
      <c r="D35" s="147"/>
      <c r="E35" s="147"/>
      <c r="F35" s="147"/>
      <c r="G35" s="54">
        <v>28</v>
      </c>
      <c r="H35" s="58">
        <v>3258966</v>
      </c>
      <c r="I35" s="55">
        <v>3283278</v>
      </c>
    </row>
    <row r="36" spans="1:9" ht="12.75" customHeight="1" x14ac:dyDescent="0.2">
      <c r="A36" s="147" t="s">
        <v>91</v>
      </c>
      <c r="B36" s="147"/>
      <c r="C36" s="147"/>
      <c r="D36" s="147"/>
      <c r="E36" s="147"/>
      <c r="F36" s="147"/>
      <c r="G36" s="54">
        <v>29</v>
      </c>
      <c r="H36" s="58"/>
      <c r="I36" s="55"/>
    </row>
    <row r="37" spans="1:9" ht="12.75" customHeight="1" x14ac:dyDescent="0.2">
      <c r="A37" s="147" t="s">
        <v>92</v>
      </c>
      <c r="B37" s="147"/>
      <c r="C37" s="147"/>
      <c r="D37" s="147"/>
      <c r="E37" s="147"/>
      <c r="F37" s="147"/>
      <c r="G37" s="54">
        <v>30</v>
      </c>
      <c r="H37" s="58"/>
      <c r="I37" s="55"/>
    </row>
    <row r="38" spans="1:9" ht="12.75" customHeight="1" x14ac:dyDescent="0.2">
      <c r="A38" s="148" t="s">
        <v>93</v>
      </c>
      <c r="B38" s="148"/>
      <c r="C38" s="148"/>
      <c r="D38" s="148"/>
      <c r="E38" s="148"/>
      <c r="F38" s="148"/>
      <c r="G38" s="56">
        <v>31</v>
      </c>
      <c r="H38" s="57">
        <f>H39+H40+H41+H42</f>
        <v>0</v>
      </c>
      <c r="I38" s="57">
        <f>I39+I40+I41+I42</f>
        <v>0</v>
      </c>
    </row>
    <row r="39" spans="1:9" ht="12.75" customHeight="1" x14ac:dyDescent="0.2">
      <c r="A39" s="147" t="s">
        <v>94</v>
      </c>
      <c r="B39" s="147"/>
      <c r="C39" s="147"/>
      <c r="D39" s="147"/>
      <c r="E39" s="147"/>
      <c r="F39" s="147"/>
      <c r="G39" s="54">
        <v>32</v>
      </c>
      <c r="H39" s="55"/>
      <c r="I39" s="55"/>
    </row>
    <row r="40" spans="1:9" ht="12.75" customHeight="1" x14ac:dyDescent="0.2">
      <c r="A40" s="147" t="s">
        <v>95</v>
      </c>
      <c r="B40" s="147"/>
      <c r="C40" s="147"/>
      <c r="D40" s="147"/>
      <c r="E40" s="147"/>
      <c r="F40" s="147"/>
      <c r="G40" s="54">
        <v>33</v>
      </c>
      <c r="H40" s="55"/>
      <c r="I40" s="55"/>
    </row>
    <row r="41" spans="1:9" ht="12.75" customHeight="1" x14ac:dyDescent="0.2">
      <c r="A41" s="147" t="s">
        <v>96</v>
      </c>
      <c r="B41" s="147"/>
      <c r="C41" s="147"/>
      <c r="D41" s="147"/>
      <c r="E41" s="147"/>
      <c r="F41" s="147"/>
      <c r="G41" s="54">
        <v>34</v>
      </c>
      <c r="H41" s="55"/>
      <c r="I41" s="55"/>
    </row>
    <row r="42" spans="1:9" ht="12.75" customHeight="1" x14ac:dyDescent="0.2">
      <c r="A42" s="147" t="s">
        <v>97</v>
      </c>
      <c r="B42" s="147"/>
      <c r="C42" s="147"/>
      <c r="D42" s="147"/>
      <c r="E42" s="147"/>
      <c r="F42" s="147"/>
      <c r="G42" s="54">
        <v>35</v>
      </c>
      <c r="H42" s="55"/>
      <c r="I42" s="55"/>
    </row>
    <row r="43" spans="1:9" ht="12.75" customHeight="1" x14ac:dyDescent="0.2">
      <c r="A43" s="147" t="s">
        <v>98</v>
      </c>
      <c r="B43" s="147"/>
      <c r="C43" s="147"/>
      <c r="D43" s="147"/>
      <c r="E43" s="147"/>
      <c r="F43" s="147"/>
      <c r="G43" s="54">
        <v>36</v>
      </c>
      <c r="H43" s="58">
        <v>470955</v>
      </c>
      <c r="I43" s="55">
        <v>470955</v>
      </c>
    </row>
    <row r="44" spans="1:9" ht="12.75" customHeight="1" x14ac:dyDescent="0.2">
      <c r="A44" s="146" t="s">
        <v>99</v>
      </c>
      <c r="B44" s="146"/>
      <c r="C44" s="146"/>
      <c r="D44" s="146"/>
      <c r="E44" s="146"/>
      <c r="F44" s="146"/>
      <c r="G44" s="56">
        <v>37</v>
      </c>
      <c r="H44" s="57">
        <f>H45+H53+H60+H70</f>
        <v>328223545</v>
      </c>
      <c r="I44" s="57">
        <f>I45+I53+I60+I70</f>
        <v>322014868</v>
      </c>
    </row>
    <row r="45" spans="1:9" ht="12.75" customHeight="1" x14ac:dyDescent="0.2">
      <c r="A45" s="148" t="s">
        <v>100</v>
      </c>
      <c r="B45" s="148"/>
      <c r="C45" s="148"/>
      <c r="D45" s="148"/>
      <c r="E45" s="148"/>
      <c r="F45" s="148"/>
      <c r="G45" s="56">
        <v>38</v>
      </c>
      <c r="H45" s="57">
        <f>SUM(H46:H52)</f>
        <v>2560309</v>
      </c>
      <c r="I45" s="57">
        <f>SUM(I46:I52)</f>
        <v>2641114</v>
      </c>
    </row>
    <row r="46" spans="1:9" ht="12.75" customHeight="1" x14ac:dyDescent="0.2">
      <c r="A46" s="147" t="s">
        <v>101</v>
      </c>
      <c r="B46" s="147"/>
      <c r="C46" s="147"/>
      <c r="D46" s="147"/>
      <c r="E46" s="147"/>
      <c r="F46" s="147"/>
      <c r="G46" s="54">
        <v>39</v>
      </c>
      <c r="H46" s="58">
        <v>1978008</v>
      </c>
      <c r="I46" s="55">
        <v>2207604</v>
      </c>
    </row>
    <row r="47" spans="1:9" ht="12.75" customHeight="1" x14ac:dyDescent="0.2">
      <c r="A47" s="147" t="s">
        <v>102</v>
      </c>
      <c r="B47" s="147"/>
      <c r="C47" s="147"/>
      <c r="D47" s="147"/>
      <c r="E47" s="147"/>
      <c r="F47" s="147"/>
      <c r="G47" s="54">
        <v>40</v>
      </c>
      <c r="H47" s="58"/>
      <c r="I47" s="55"/>
    </row>
    <row r="48" spans="1:9" ht="12.75" customHeight="1" x14ac:dyDescent="0.2">
      <c r="A48" s="147" t="s">
        <v>103</v>
      </c>
      <c r="B48" s="147"/>
      <c r="C48" s="147"/>
      <c r="D48" s="147"/>
      <c r="E48" s="147"/>
      <c r="F48" s="147"/>
      <c r="G48" s="54">
        <v>41</v>
      </c>
      <c r="H48" s="58"/>
      <c r="I48" s="55"/>
    </row>
    <row r="49" spans="1:9" ht="12.75" customHeight="1" x14ac:dyDescent="0.2">
      <c r="A49" s="147" t="s">
        <v>104</v>
      </c>
      <c r="B49" s="147"/>
      <c r="C49" s="147"/>
      <c r="D49" s="147"/>
      <c r="E49" s="147"/>
      <c r="F49" s="147"/>
      <c r="G49" s="54">
        <v>42</v>
      </c>
      <c r="H49" s="58"/>
      <c r="I49" s="55"/>
    </row>
    <row r="50" spans="1:9" ht="12.75" customHeight="1" x14ac:dyDescent="0.2">
      <c r="A50" s="147" t="s">
        <v>105</v>
      </c>
      <c r="B50" s="147"/>
      <c r="C50" s="147"/>
      <c r="D50" s="147"/>
      <c r="E50" s="147"/>
      <c r="F50" s="147"/>
      <c r="G50" s="54">
        <v>43</v>
      </c>
      <c r="H50" s="58">
        <v>582301</v>
      </c>
      <c r="I50" s="55">
        <v>433510</v>
      </c>
    </row>
    <row r="51" spans="1:9" ht="12.75" customHeight="1" x14ac:dyDescent="0.2">
      <c r="A51" s="147" t="s">
        <v>106</v>
      </c>
      <c r="B51" s="147"/>
      <c r="C51" s="147"/>
      <c r="D51" s="147"/>
      <c r="E51" s="147"/>
      <c r="F51" s="147"/>
      <c r="G51" s="54">
        <v>44</v>
      </c>
      <c r="H51" s="58"/>
      <c r="I51" s="55"/>
    </row>
    <row r="52" spans="1:9" ht="12.75" customHeight="1" x14ac:dyDescent="0.2">
      <c r="A52" s="147" t="s">
        <v>107</v>
      </c>
      <c r="B52" s="147"/>
      <c r="C52" s="147"/>
      <c r="D52" s="147"/>
      <c r="E52" s="147"/>
      <c r="F52" s="147"/>
      <c r="G52" s="54">
        <v>45</v>
      </c>
      <c r="H52" s="58"/>
      <c r="I52" s="55"/>
    </row>
    <row r="53" spans="1:9" ht="12.75" customHeight="1" x14ac:dyDescent="0.2">
      <c r="A53" s="148" t="s">
        <v>108</v>
      </c>
      <c r="B53" s="148"/>
      <c r="C53" s="148"/>
      <c r="D53" s="148"/>
      <c r="E53" s="148"/>
      <c r="F53" s="148"/>
      <c r="G53" s="56">
        <v>46</v>
      </c>
      <c r="H53" s="57">
        <f>SUM(H54:H59)</f>
        <v>13902960</v>
      </c>
      <c r="I53" s="57">
        <f>SUM(I54:I59)</f>
        <v>37416063</v>
      </c>
    </row>
    <row r="54" spans="1:9" ht="12.75" customHeight="1" x14ac:dyDescent="0.2">
      <c r="A54" s="147" t="s">
        <v>109</v>
      </c>
      <c r="B54" s="147"/>
      <c r="C54" s="147"/>
      <c r="D54" s="147"/>
      <c r="E54" s="147"/>
      <c r="F54" s="147"/>
      <c r="G54" s="54">
        <v>47</v>
      </c>
      <c r="H54" s="58"/>
      <c r="I54" s="55"/>
    </row>
    <row r="55" spans="1:9" ht="12.75" customHeight="1" x14ac:dyDescent="0.2">
      <c r="A55" s="147" t="s">
        <v>110</v>
      </c>
      <c r="B55" s="147"/>
      <c r="C55" s="147"/>
      <c r="D55" s="147"/>
      <c r="E55" s="147"/>
      <c r="F55" s="147"/>
      <c r="G55" s="54">
        <v>48</v>
      </c>
      <c r="H55" s="58"/>
      <c r="I55" s="55"/>
    </row>
    <row r="56" spans="1:9" ht="12.75" customHeight="1" x14ac:dyDescent="0.2">
      <c r="A56" s="147" t="s">
        <v>111</v>
      </c>
      <c r="B56" s="147"/>
      <c r="C56" s="147"/>
      <c r="D56" s="147"/>
      <c r="E56" s="147"/>
      <c r="F56" s="147"/>
      <c r="G56" s="54">
        <v>49</v>
      </c>
      <c r="H56" s="58">
        <v>13568486</v>
      </c>
      <c r="I56" s="55">
        <v>14576288</v>
      </c>
    </row>
    <row r="57" spans="1:9" ht="12.75" customHeight="1" x14ac:dyDescent="0.2">
      <c r="A57" s="147" t="s">
        <v>112</v>
      </c>
      <c r="B57" s="147"/>
      <c r="C57" s="147"/>
      <c r="D57" s="147"/>
      <c r="E57" s="147"/>
      <c r="F57" s="147"/>
      <c r="G57" s="54">
        <v>50</v>
      </c>
      <c r="H57" s="58">
        <v>127058</v>
      </c>
      <c r="I57" s="55">
        <v>22611932</v>
      </c>
    </row>
    <row r="58" spans="1:9" ht="12.75" customHeight="1" x14ac:dyDescent="0.2">
      <c r="A58" s="147" t="s">
        <v>113</v>
      </c>
      <c r="B58" s="147"/>
      <c r="C58" s="147"/>
      <c r="D58" s="147"/>
      <c r="E58" s="147"/>
      <c r="F58" s="147"/>
      <c r="G58" s="54">
        <v>51</v>
      </c>
      <c r="H58" s="58">
        <v>207416</v>
      </c>
      <c r="I58" s="55">
        <v>227843</v>
      </c>
    </row>
    <row r="59" spans="1:9" ht="12.75" customHeight="1" x14ac:dyDescent="0.2">
      <c r="A59" s="147" t="s">
        <v>114</v>
      </c>
      <c r="B59" s="147"/>
      <c r="C59" s="147"/>
      <c r="D59" s="147"/>
      <c r="E59" s="147"/>
      <c r="F59" s="147"/>
      <c r="G59" s="54">
        <v>52</v>
      </c>
      <c r="H59" s="58"/>
      <c r="I59" s="55"/>
    </row>
    <row r="60" spans="1:9" ht="12.75" customHeight="1" x14ac:dyDescent="0.2">
      <c r="A60" s="148" t="s">
        <v>115</v>
      </c>
      <c r="B60" s="148"/>
      <c r="C60" s="148"/>
      <c r="D60" s="148"/>
      <c r="E60" s="148"/>
      <c r="F60" s="148"/>
      <c r="G60" s="56">
        <v>53</v>
      </c>
      <c r="H60" s="57">
        <f>SUM(H61:H69)</f>
        <v>194424069</v>
      </c>
      <c r="I60" s="57">
        <f>SUM(I61:I69)</f>
        <v>2946758</v>
      </c>
    </row>
    <row r="61" spans="1:9" ht="12.75" customHeight="1" x14ac:dyDescent="0.2">
      <c r="A61" s="147" t="s">
        <v>83</v>
      </c>
      <c r="B61" s="147"/>
      <c r="C61" s="147"/>
      <c r="D61" s="147"/>
      <c r="E61" s="147"/>
      <c r="F61" s="147"/>
      <c r="G61" s="54">
        <v>54</v>
      </c>
      <c r="H61" s="55"/>
      <c r="I61" s="55"/>
    </row>
    <row r="62" spans="1:9" ht="27.6" customHeight="1" x14ac:dyDescent="0.2">
      <c r="A62" s="147" t="s">
        <v>84</v>
      </c>
      <c r="B62" s="147"/>
      <c r="C62" s="147"/>
      <c r="D62" s="147"/>
      <c r="E62" s="147"/>
      <c r="F62" s="147"/>
      <c r="G62" s="54">
        <v>55</v>
      </c>
      <c r="H62" s="55"/>
      <c r="I62" s="55"/>
    </row>
    <row r="63" spans="1:9" ht="12.75" customHeight="1" x14ac:dyDescent="0.2">
      <c r="A63" s="147" t="s">
        <v>85</v>
      </c>
      <c r="B63" s="147"/>
      <c r="C63" s="147"/>
      <c r="D63" s="147"/>
      <c r="E63" s="147"/>
      <c r="F63" s="147"/>
      <c r="G63" s="54">
        <v>56</v>
      </c>
      <c r="H63" s="58"/>
      <c r="I63" s="55"/>
    </row>
    <row r="64" spans="1:9" ht="25.9" customHeight="1" x14ac:dyDescent="0.2">
      <c r="A64" s="147" t="s">
        <v>116</v>
      </c>
      <c r="B64" s="147"/>
      <c r="C64" s="147"/>
      <c r="D64" s="147"/>
      <c r="E64" s="147"/>
      <c r="F64" s="147"/>
      <c r="G64" s="54">
        <v>57</v>
      </c>
      <c r="H64" s="58"/>
      <c r="I64" s="55"/>
    </row>
    <row r="65" spans="1:9" ht="21.6" customHeight="1" x14ac:dyDescent="0.2">
      <c r="A65" s="147" t="s">
        <v>87</v>
      </c>
      <c r="B65" s="147"/>
      <c r="C65" s="147"/>
      <c r="D65" s="147"/>
      <c r="E65" s="147"/>
      <c r="F65" s="147"/>
      <c r="G65" s="54">
        <v>58</v>
      </c>
      <c r="H65" s="58"/>
      <c r="I65" s="55"/>
    </row>
    <row r="66" spans="1:9" ht="21.6" customHeight="1" x14ac:dyDescent="0.2">
      <c r="A66" s="147" t="s">
        <v>88</v>
      </c>
      <c r="B66" s="147"/>
      <c r="C66" s="147"/>
      <c r="D66" s="147"/>
      <c r="E66" s="147"/>
      <c r="F66" s="147"/>
      <c r="G66" s="54">
        <v>59</v>
      </c>
      <c r="H66" s="58"/>
      <c r="I66" s="55"/>
    </row>
    <row r="67" spans="1:9" ht="12.75" customHeight="1" x14ac:dyDescent="0.2">
      <c r="A67" s="147" t="s">
        <v>89</v>
      </c>
      <c r="B67" s="147"/>
      <c r="C67" s="147"/>
      <c r="D67" s="147"/>
      <c r="E67" s="147"/>
      <c r="F67" s="147"/>
      <c r="G67" s="54">
        <v>60</v>
      </c>
      <c r="H67" s="58">
        <v>119719395</v>
      </c>
      <c r="I67" s="55">
        <v>2676399</v>
      </c>
    </row>
    <row r="68" spans="1:9" ht="12.75" customHeight="1" x14ac:dyDescent="0.2">
      <c r="A68" s="147" t="s">
        <v>90</v>
      </c>
      <c r="B68" s="147"/>
      <c r="C68" s="147"/>
      <c r="D68" s="147"/>
      <c r="E68" s="147"/>
      <c r="F68" s="147"/>
      <c r="G68" s="54">
        <v>61</v>
      </c>
      <c r="H68" s="58">
        <v>74704674</v>
      </c>
      <c r="I68" s="55">
        <v>270359</v>
      </c>
    </row>
    <row r="69" spans="1:9" ht="12.75" customHeight="1" x14ac:dyDescent="0.2">
      <c r="A69" s="147" t="s">
        <v>117</v>
      </c>
      <c r="B69" s="147"/>
      <c r="C69" s="147"/>
      <c r="D69" s="147"/>
      <c r="E69" s="147"/>
      <c r="F69" s="147"/>
      <c r="G69" s="54">
        <v>62</v>
      </c>
      <c r="H69" s="58"/>
      <c r="I69" s="55"/>
    </row>
    <row r="70" spans="1:9" ht="12.75" customHeight="1" x14ac:dyDescent="0.2">
      <c r="A70" s="147" t="s">
        <v>118</v>
      </c>
      <c r="B70" s="147"/>
      <c r="C70" s="147"/>
      <c r="D70" s="147"/>
      <c r="E70" s="147"/>
      <c r="F70" s="147"/>
      <c r="G70" s="54">
        <v>63</v>
      </c>
      <c r="H70" s="58">
        <v>117336207</v>
      </c>
      <c r="I70" s="55">
        <v>279010933</v>
      </c>
    </row>
    <row r="71" spans="1:9" ht="12.75" customHeight="1" x14ac:dyDescent="0.2">
      <c r="A71" s="145" t="s">
        <v>119</v>
      </c>
      <c r="B71" s="145"/>
      <c r="C71" s="145"/>
      <c r="D71" s="145"/>
      <c r="E71" s="145"/>
      <c r="F71" s="145"/>
      <c r="G71" s="54">
        <v>64</v>
      </c>
      <c r="H71" s="58">
        <v>725189</v>
      </c>
      <c r="I71" s="55">
        <v>531780</v>
      </c>
    </row>
    <row r="72" spans="1:9" ht="12.75" customHeight="1" x14ac:dyDescent="0.2">
      <c r="A72" s="146" t="s">
        <v>120</v>
      </c>
      <c r="B72" s="146"/>
      <c r="C72" s="146"/>
      <c r="D72" s="146"/>
      <c r="E72" s="146"/>
      <c r="F72" s="146"/>
      <c r="G72" s="56">
        <v>65</v>
      </c>
      <c r="H72" s="57">
        <f>H8+H9+H44+H71</f>
        <v>697680316</v>
      </c>
      <c r="I72" s="57">
        <f>I8+I9+I44+I71</f>
        <v>671716976</v>
      </c>
    </row>
    <row r="73" spans="1:9" ht="12.75" customHeight="1" x14ac:dyDescent="0.2">
      <c r="A73" s="145" t="s">
        <v>121</v>
      </c>
      <c r="B73" s="145"/>
      <c r="C73" s="145"/>
      <c r="D73" s="145"/>
      <c r="E73" s="145"/>
      <c r="F73" s="145"/>
      <c r="G73" s="54">
        <v>66</v>
      </c>
      <c r="H73" s="58">
        <v>3222191</v>
      </c>
      <c r="I73" s="55">
        <v>431657</v>
      </c>
    </row>
    <row r="74" spans="1:9" ht="13.15" customHeight="1" x14ac:dyDescent="0.2">
      <c r="A74" s="156" t="s">
        <v>122</v>
      </c>
      <c r="B74" s="156"/>
      <c r="C74" s="156"/>
      <c r="D74" s="156"/>
      <c r="E74" s="156"/>
      <c r="F74" s="156"/>
      <c r="G74" s="156"/>
      <c r="H74" s="156"/>
      <c r="I74" s="156"/>
    </row>
    <row r="75" spans="1:9" ht="12.75" customHeight="1" x14ac:dyDescent="0.2">
      <c r="A75" s="146" t="s">
        <v>123</v>
      </c>
      <c r="B75" s="146"/>
      <c r="C75" s="146"/>
      <c r="D75" s="146"/>
      <c r="E75" s="146"/>
      <c r="F75" s="146"/>
      <c r="G75" s="56">
        <v>67</v>
      </c>
      <c r="H75" s="57">
        <f>H76+H77+H78+H84+H85+H89+H92+H95</f>
        <v>488902804</v>
      </c>
      <c r="I75" s="57">
        <f>I76+I77+I78+I84+I85+I89+I92+I95</f>
        <v>441030477</v>
      </c>
    </row>
    <row r="76" spans="1:9" ht="12.75" customHeight="1" x14ac:dyDescent="0.2">
      <c r="A76" s="147" t="s">
        <v>124</v>
      </c>
      <c r="B76" s="147"/>
      <c r="C76" s="147"/>
      <c r="D76" s="147"/>
      <c r="E76" s="147"/>
      <c r="F76" s="147"/>
      <c r="G76" s="54">
        <v>68</v>
      </c>
      <c r="H76" s="55">
        <v>212718480</v>
      </c>
      <c r="I76" s="55">
        <v>212718480</v>
      </c>
    </row>
    <row r="77" spans="1:9" ht="12.75" customHeight="1" x14ac:dyDescent="0.2">
      <c r="A77" s="147" t="s">
        <v>125</v>
      </c>
      <c r="B77" s="147"/>
      <c r="C77" s="147"/>
      <c r="D77" s="147"/>
      <c r="E77" s="147"/>
      <c r="F77" s="147"/>
      <c r="G77" s="54">
        <v>69</v>
      </c>
      <c r="H77" s="55">
        <v>43664339</v>
      </c>
      <c r="I77" s="55">
        <v>43664339</v>
      </c>
    </row>
    <row r="78" spans="1:9" ht="12.75" customHeight="1" x14ac:dyDescent="0.2">
      <c r="A78" s="148" t="s">
        <v>126</v>
      </c>
      <c r="B78" s="148"/>
      <c r="C78" s="148"/>
      <c r="D78" s="148"/>
      <c r="E78" s="148"/>
      <c r="F78" s="148"/>
      <c r="G78" s="56">
        <v>70</v>
      </c>
      <c r="H78" s="57">
        <f>SUM(H79:H83)</f>
        <v>186680</v>
      </c>
      <c r="I78" s="57">
        <f>SUM(I79:I83)</f>
        <v>186680</v>
      </c>
    </row>
    <row r="79" spans="1:9" ht="12.75" customHeight="1" x14ac:dyDescent="0.2">
      <c r="A79" s="147" t="s">
        <v>127</v>
      </c>
      <c r="B79" s="147"/>
      <c r="C79" s="147"/>
      <c r="D79" s="147"/>
      <c r="E79" s="147"/>
      <c r="F79" s="147"/>
      <c r="G79" s="54">
        <v>71</v>
      </c>
      <c r="H79" s="55">
        <v>186680</v>
      </c>
      <c r="I79" s="55">
        <v>186680</v>
      </c>
    </row>
    <row r="80" spans="1:9" ht="12.75" customHeight="1" x14ac:dyDescent="0.2">
      <c r="A80" s="147" t="s">
        <v>128</v>
      </c>
      <c r="B80" s="147"/>
      <c r="C80" s="147"/>
      <c r="D80" s="147"/>
      <c r="E80" s="147"/>
      <c r="F80" s="147"/>
      <c r="G80" s="54">
        <v>72</v>
      </c>
      <c r="H80" s="55">
        <v>358226</v>
      </c>
      <c r="I80" s="55">
        <v>358226</v>
      </c>
    </row>
    <row r="81" spans="1:9" ht="12.75" customHeight="1" x14ac:dyDescent="0.2">
      <c r="A81" s="147" t="s">
        <v>129</v>
      </c>
      <c r="B81" s="147"/>
      <c r="C81" s="147"/>
      <c r="D81" s="147"/>
      <c r="E81" s="147"/>
      <c r="F81" s="147"/>
      <c r="G81" s="54">
        <v>73</v>
      </c>
      <c r="H81" s="55">
        <v>-358226</v>
      </c>
      <c r="I81" s="55">
        <v>-358226</v>
      </c>
    </row>
    <row r="82" spans="1:9" ht="12.75" customHeight="1" x14ac:dyDescent="0.2">
      <c r="A82" s="147" t="s">
        <v>130</v>
      </c>
      <c r="B82" s="147"/>
      <c r="C82" s="147"/>
      <c r="D82" s="147"/>
      <c r="E82" s="147"/>
      <c r="F82" s="147"/>
      <c r="G82" s="54">
        <v>74</v>
      </c>
      <c r="H82" s="55"/>
      <c r="I82" s="55"/>
    </row>
    <row r="83" spans="1:9" ht="12.75" customHeight="1" x14ac:dyDescent="0.2">
      <c r="A83" s="147" t="s">
        <v>131</v>
      </c>
      <c r="B83" s="147"/>
      <c r="C83" s="147"/>
      <c r="D83" s="147"/>
      <c r="E83" s="147"/>
      <c r="F83" s="147"/>
      <c r="G83" s="54">
        <v>75</v>
      </c>
      <c r="H83" s="55"/>
      <c r="I83" s="55"/>
    </row>
    <row r="84" spans="1:9" ht="12.75" customHeight="1" x14ac:dyDescent="0.2">
      <c r="A84" s="157" t="s">
        <v>132</v>
      </c>
      <c r="B84" s="157"/>
      <c r="C84" s="157"/>
      <c r="D84" s="157"/>
      <c r="E84" s="157"/>
      <c r="F84" s="157"/>
      <c r="G84" s="59">
        <v>76</v>
      </c>
      <c r="H84" s="60"/>
      <c r="I84" s="60"/>
    </row>
    <row r="85" spans="1:9" ht="12.75" customHeight="1" x14ac:dyDescent="0.2">
      <c r="A85" s="148" t="s">
        <v>133</v>
      </c>
      <c r="B85" s="148"/>
      <c r="C85" s="148"/>
      <c r="D85" s="148"/>
      <c r="E85" s="148"/>
      <c r="F85" s="148"/>
      <c r="G85" s="56">
        <v>77</v>
      </c>
      <c r="H85" s="57">
        <f>H86+H87+H88</f>
        <v>-2145460</v>
      </c>
      <c r="I85" s="57">
        <f>I86+I87+I88</f>
        <v>-2145460</v>
      </c>
    </row>
    <row r="86" spans="1:9" ht="12.75" customHeight="1" x14ac:dyDescent="0.2">
      <c r="A86" s="147" t="s">
        <v>134</v>
      </c>
      <c r="B86" s="147"/>
      <c r="C86" s="147"/>
      <c r="D86" s="147"/>
      <c r="E86" s="147"/>
      <c r="F86" s="147"/>
      <c r="G86" s="54">
        <v>78</v>
      </c>
      <c r="H86" s="58">
        <v>-2145460</v>
      </c>
      <c r="I86" s="55">
        <v>-2145460</v>
      </c>
    </row>
    <row r="87" spans="1:9" ht="12.75" customHeight="1" x14ac:dyDescent="0.2">
      <c r="A87" s="147" t="s">
        <v>135</v>
      </c>
      <c r="B87" s="147"/>
      <c r="C87" s="147"/>
      <c r="D87" s="147"/>
      <c r="E87" s="147"/>
      <c r="F87" s="147"/>
      <c r="G87" s="54">
        <v>79</v>
      </c>
      <c r="H87" s="55"/>
      <c r="I87" s="55"/>
    </row>
    <row r="88" spans="1:9" ht="12.75" customHeight="1" x14ac:dyDescent="0.2">
      <c r="A88" s="147" t="s">
        <v>136</v>
      </c>
      <c r="B88" s="147"/>
      <c r="C88" s="147"/>
      <c r="D88" s="147"/>
      <c r="E88" s="147"/>
      <c r="F88" s="147"/>
      <c r="G88" s="54">
        <v>80</v>
      </c>
      <c r="H88" s="55"/>
      <c r="I88" s="55"/>
    </row>
    <row r="89" spans="1:9" ht="12.75" customHeight="1" x14ac:dyDescent="0.2">
      <c r="A89" s="148" t="s">
        <v>137</v>
      </c>
      <c r="B89" s="148"/>
      <c r="C89" s="148"/>
      <c r="D89" s="148"/>
      <c r="E89" s="148"/>
      <c r="F89" s="148"/>
      <c r="G89" s="56">
        <v>81</v>
      </c>
      <c r="H89" s="57">
        <f>H90-H91</f>
        <v>153981413</v>
      </c>
      <c r="I89" s="57">
        <f>I90-I91</f>
        <v>234478765</v>
      </c>
    </row>
    <row r="90" spans="1:9" ht="12.75" customHeight="1" x14ac:dyDescent="0.2">
      <c r="A90" s="147" t="s">
        <v>138</v>
      </c>
      <c r="B90" s="147"/>
      <c r="C90" s="147"/>
      <c r="D90" s="147"/>
      <c r="E90" s="147"/>
      <c r="F90" s="147"/>
      <c r="G90" s="54">
        <v>82</v>
      </c>
      <c r="H90" s="61">
        <v>153981413</v>
      </c>
      <c r="I90" s="55">
        <v>234478765</v>
      </c>
    </row>
    <row r="91" spans="1:9" ht="12.75" customHeight="1" x14ac:dyDescent="0.2">
      <c r="A91" s="147" t="s">
        <v>139</v>
      </c>
      <c r="B91" s="147"/>
      <c r="C91" s="147"/>
      <c r="D91" s="147"/>
      <c r="E91" s="147"/>
      <c r="F91" s="147"/>
      <c r="G91" s="54">
        <v>83</v>
      </c>
      <c r="H91" s="55"/>
      <c r="I91" s="55"/>
    </row>
    <row r="92" spans="1:9" ht="12.75" customHeight="1" x14ac:dyDescent="0.2">
      <c r="A92" s="148" t="s">
        <v>140</v>
      </c>
      <c r="B92" s="148"/>
      <c r="C92" s="148"/>
      <c r="D92" s="148"/>
      <c r="E92" s="148"/>
      <c r="F92" s="148"/>
      <c r="G92" s="56">
        <v>84</v>
      </c>
      <c r="H92" s="57">
        <f>H93-H94</f>
        <v>80497352</v>
      </c>
      <c r="I92" s="57">
        <f>I93-I94</f>
        <v>-47872327</v>
      </c>
    </row>
    <row r="93" spans="1:9" ht="12.75" customHeight="1" x14ac:dyDescent="0.2">
      <c r="A93" s="147" t="s">
        <v>141</v>
      </c>
      <c r="B93" s="147"/>
      <c r="C93" s="147"/>
      <c r="D93" s="147"/>
      <c r="E93" s="147"/>
      <c r="F93" s="147"/>
      <c r="G93" s="54">
        <v>85</v>
      </c>
      <c r="H93" s="61">
        <v>80497352</v>
      </c>
      <c r="I93" s="55"/>
    </row>
    <row r="94" spans="1:9" ht="12.75" customHeight="1" x14ac:dyDescent="0.2">
      <c r="A94" s="147" t="s">
        <v>142</v>
      </c>
      <c r="B94" s="147"/>
      <c r="C94" s="147"/>
      <c r="D94" s="147"/>
      <c r="E94" s="147"/>
      <c r="F94" s="147"/>
      <c r="G94" s="54">
        <v>86</v>
      </c>
      <c r="H94" s="55"/>
      <c r="I94" s="55">
        <v>47872327</v>
      </c>
    </row>
    <row r="95" spans="1:9" ht="12.75" customHeight="1" x14ac:dyDescent="0.2">
      <c r="A95" s="147" t="s">
        <v>143</v>
      </c>
      <c r="B95" s="147"/>
      <c r="C95" s="147"/>
      <c r="D95" s="147"/>
      <c r="E95" s="147"/>
      <c r="F95" s="147"/>
      <c r="G95" s="54">
        <v>87</v>
      </c>
      <c r="H95" s="55"/>
      <c r="I95" s="55"/>
    </row>
    <row r="96" spans="1:9" ht="12.75" customHeight="1" x14ac:dyDescent="0.2">
      <c r="A96" s="146" t="s">
        <v>144</v>
      </c>
      <c r="B96" s="146"/>
      <c r="C96" s="146"/>
      <c r="D96" s="146"/>
      <c r="E96" s="146"/>
      <c r="F96" s="146"/>
      <c r="G96" s="56">
        <v>88</v>
      </c>
      <c r="H96" s="57">
        <f>SUM(H97:H102)</f>
        <v>0</v>
      </c>
      <c r="I96" s="57">
        <f>SUM(I97:I102)</f>
        <v>0</v>
      </c>
    </row>
    <row r="97" spans="1:9" ht="12.75" customHeight="1" x14ac:dyDescent="0.2">
      <c r="A97" s="147" t="s">
        <v>145</v>
      </c>
      <c r="B97" s="147"/>
      <c r="C97" s="147"/>
      <c r="D97" s="147"/>
      <c r="E97" s="147"/>
      <c r="F97" s="147"/>
      <c r="G97" s="54">
        <v>89</v>
      </c>
      <c r="H97" s="55"/>
      <c r="I97" s="55"/>
    </row>
    <row r="98" spans="1:9" ht="12.75" customHeight="1" x14ac:dyDescent="0.2">
      <c r="A98" s="147" t="s">
        <v>146</v>
      </c>
      <c r="B98" s="147"/>
      <c r="C98" s="147"/>
      <c r="D98" s="147"/>
      <c r="E98" s="147"/>
      <c r="F98" s="147"/>
      <c r="G98" s="54">
        <v>90</v>
      </c>
      <c r="H98" s="55"/>
      <c r="I98" s="55"/>
    </row>
    <row r="99" spans="1:9" ht="12.75" customHeight="1" x14ac:dyDescent="0.2">
      <c r="A99" s="147" t="s">
        <v>147</v>
      </c>
      <c r="B99" s="147"/>
      <c r="C99" s="147"/>
      <c r="D99" s="147"/>
      <c r="E99" s="147"/>
      <c r="F99" s="147"/>
      <c r="G99" s="54">
        <v>91</v>
      </c>
      <c r="H99" s="55"/>
      <c r="I99" s="55"/>
    </row>
    <row r="100" spans="1:9" ht="12.75" customHeight="1" x14ac:dyDescent="0.2">
      <c r="A100" s="147" t="s">
        <v>148</v>
      </c>
      <c r="B100" s="147"/>
      <c r="C100" s="147"/>
      <c r="D100" s="147"/>
      <c r="E100" s="147"/>
      <c r="F100" s="147"/>
      <c r="G100" s="54">
        <v>92</v>
      </c>
      <c r="H100" s="55"/>
      <c r="I100" s="55"/>
    </row>
    <row r="101" spans="1:9" ht="12.75" customHeight="1" x14ac:dyDescent="0.2">
      <c r="A101" s="147" t="s">
        <v>149</v>
      </c>
      <c r="B101" s="147"/>
      <c r="C101" s="147"/>
      <c r="D101" s="147"/>
      <c r="E101" s="147"/>
      <c r="F101" s="147"/>
      <c r="G101" s="54">
        <v>93</v>
      </c>
      <c r="H101" s="55"/>
      <c r="I101" s="55"/>
    </row>
    <row r="102" spans="1:9" ht="12.75" customHeight="1" x14ac:dyDescent="0.2">
      <c r="A102" s="147" t="s">
        <v>150</v>
      </c>
      <c r="B102" s="147"/>
      <c r="C102" s="147"/>
      <c r="D102" s="147"/>
      <c r="E102" s="147"/>
      <c r="F102" s="147"/>
      <c r="G102" s="54">
        <v>94</v>
      </c>
      <c r="H102" s="55"/>
      <c r="I102" s="55"/>
    </row>
    <row r="103" spans="1:9" ht="12.75" customHeight="1" x14ac:dyDescent="0.2">
      <c r="A103" s="146" t="s">
        <v>151</v>
      </c>
      <c r="B103" s="146"/>
      <c r="C103" s="146"/>
      <c r="D103" s="146"/>
      <c r="E103" s="146"/>
      <c r="F103" s="146"/>
      <c r="G103" s="56">
        <v>95</v>
      </c>
      <c r="H103" s="57">
        <f>SUM(H104:H114)</f>
        <v>188863794</v>
      </c>
      <c r="I103" s="57">
        <f>SUM(I104:I114)</f>
        <v>201009754</v>
      </c>
    </row>
    <row r="104" spans="1:9" ht="12.75" customHeight="1" x14ac:dyDescent="0.2">
      <c r="A104" s="147" t="s">
        <v>152</v>
      </c>
      <c r="B104" s="147"/>
      <c r="C104" s="147"/>
      <c r="D104" s="147"/>
      <c r="E104" s="147"/>
      <c r="F104" s="147"/>
      <c r="G104" s="54">
        <v>96</v>
      </c>
      <c r="H104" s="55"/>
      <c r="I104" s="55"/>
    </row>
    <row r="105" spans="1:9" ht="24.6" customHeight="1" x14ac:dyDescent="0.2">
      <c r="A105" s="147" t="s">
        <v>153</v>
      </c>
      <c r="B105" s="147"/>
      <c r="C105" s="147"/>
      <c r="D105" s="147"/>
      <c r="E105" s="147"/>
      <c r="F105" s="147"/>
      <c r="G105" s="54">
        <v>97</v>
      </c>
      <c r="H105" s="55"/>
      <c r="I105" s="55"/>
    </row>
    <row r="106" spans="1:9" ht="12.75" customHeight="1" x14ac:dyDescent="0.2">
      <c r="A106" s="147" t="s">
        <v>154</v>
      </c>
      <c r="B106" s="147"/>
      <c r="C106" s="147"/>
      <c r="D106" s="147"/>
      <c r="E106" s="147"/>
      <c r="F106" s="147"/>
      <c r="G106" s="54">
        <v>98</v>
      </c>
      <c r="H106" s="55"/>
      <c r="I106" s="55"/>
    </row>
    <row r="107" spans="1:9" ht="21.6" customHeight="1" x14ac:dyDescent="0.2">
      <c r="A107" s="147" t="s">
        <v>155</v>
      </c>
      <c r="B107" s="147"/>
      <c r="C107" s="147"/>
      <c r="D107" s="147"/>
      <c r="E107" s="147"/>
      <c r="F107" s="147"/>
      <c r="G107" s="54">
        <v>99</v>
      </c>
      <c r="H107" s="55"/>
      <c r="I107" s="55"/>
    </row>
    <row r="108" spans="1:9" ht="12.75" customHeight="1" x14ac:dyDescent="0.2">
      <c r="A108" s="147" t="s">
        <v>156</v>
      </c>
      <c r="B108" s="147"/>
      <c r="C108" s="147"/>
      <c r="D108" s="147"/>
      <c r="E108" s="147"/>
      <c r="F108" s="147"/>
      <c r="G108" s="54">
        <v>100</v>
      </c>
      <c r="H108" s="58"/>
      <c r="I108" s="55"/>
    </row>
    <row r="109" spans="1:9" ht="12.75" customHeight="1" x14ac:dyDescent="0.2">
      <c r="A109" s="147" t="s">
        <v>157</v>
      </c>
      <c r="B109" s="147"/>
      <c r="C109" s="147"/>
      <c r="D109" s="147"/>
      <c r="E109" s="147"/>
      <c r="F109" s="147"/>
      <c r="G109" s="54">
        <v>101</v>
      </c>
      <c r="H109" s="62">
        <v>188863794</v>
      </c>
      <c r="I109" s="55">
        <v>201009754</v>
      </c>
    </row>
    <row r="110" spans="1:9" ht="12.75" customHeight="1" x14ac:dyDescent="0.2">
      <c r="A110" s="147" t="s">
        <v>158</v>
      </c>
      <c r="B110" s="147"/>
      <c r="C110" s="147"/>
      <c r="D110" s="147"/>
      <c r="E110" s="147"/>
      <c r="F110" s="147"/>
      <c r="G110" s="54">
        <v>102</v>
      </c>
      <c r="H110" s="55"/>
      <c r="I110" s="55"/>
    </row>
    <row r="111" spans="1:9" ht="12.75" customHeight="1" x14ac:dyDescent="0.2">
      <c r="A111" s="147" t="s">
        <v>159</v>
      </c>
      <c r="B111" s="147"/>
      <c r="C111" s="147"/>
      <c r="D111" s="147"/>
      <c r="E111" s="147"/>
      <c r="F111" s="147"/>
      <c r="G111" s="54">
        <v>103</v>
      </c>
      <c r="H111" s="55"/>
      <c r="I111" s="55"/>
    </row>
    <row r="112" spans="1:9" ht="12.75" customHeight="1" x14ac:dyDescent="0.2">
      <c r="A112" s="147" t="s">
        <v>160</v>
      </c>
      <c r="B112" s="147"/>
      <c r="C112" s="147"/>
      <c r="D112" s="147"/>
      <c r="E112" s="147"/>
      <c r="F112" s="147"/>
      <c r="G112" s="54">
        <v>104</v>
      </c>
      <c r="H112" s="55"/>
      <c r="I112" s="55"/>
    </row>
    <row r="113" spans="1:9" ht="12.75" customHeight="1" x14ac:dyDescent="0.2">
      <c r="A113" s="147" t="s">
        <v>161</v>
      </c>
      <c r="B113" s="147"/>
      <c r="C113" s="147"/>
      <c r="D113" s="147"/>
      <c r="E113" s="147"/>
      <c r="F113" s="147"/>
      <c r="G113" s="54">
        <v>105</v>
      </c>
      <c r="H113" s="55"/>
      <c r="I113" s="55"/>
    </row>
    <row r="114" spans="1:9" ht="12.75" customHeight="1" x14ac:dyDescent="0.2">
      <c r="A114" s="147" t="s">
        <v>162</v>
      </c>
      <c r="B114" s="147"/>
      <c r="C114" s="147"/>
      <c r="D114" s="147"/>
      <c r="E114" s="147"/>
      <c r="F114" s="147"/>
      <c r="G114" s="54">
        <v>106</v>
      </c>
      <c r="H114" s="55"/>
      <c r="I114" s="55"/>
    </row>
    <row r="115" spans="1:9" ht="12.75" customHeight="1" x14ac:dyDescent="0.2">
      <c r="A115" s="146" t="s">
        <v>163</v>
      </c>
      <c r="B115" s="146"/>
      <c r="C115" s="146"/>
      <c r="D115" s="146"/>
      <c r="E115" s="146"/>
      <c r="F115" s="146"/>
      <c r="G115" s="56">
        <v>107</v>
      </c>
      <c r="H115" s="57">
        <f>SUM(H116:H129)</f>
        <v>18607629</v>
      </c>
      <c r="I115" s="57">
        <f>SUM(I116:I129)</f>
        <v>26572624</v>
      </c>
    </row>
    <row r="116" spans="1:9" ht="12.75" customHeight="1" x14ac:dyDescent="0.2">
      <c r="A116" s="147" t="s">
        <v>152</v>
      </c>
      <c r="B116" s="147"/>
      <c r="C116" s="147"/>
      <c r="D116" s="147"/>
      <c r="E116" s="147"/>
      <c r="F116" s="147"/>
      <c r="G116" s="54">
        <v>108</v>
      </c>
      <c r="H116" s="58"/>
      <c r="I116" s="55"/>
    </row>
    <row r="117" spans="1:9" ht="22.15" customHeight="1" x14ac:dyDescent="0.2">
      <c r="A117" s="147" t="s">
        <v>153</v>
      </c>
      <c r="B117" s="147"/>
      <c r="C117" s="147"/>
      <c r="D117" s="147"/>
      <c r="E117" s="147"/>
      <c r="F117" s="147"/>
      <c r="G117" s="54">
        <v>109</v>
      </c>
      <c r="H117" s="58"/>
      <c r="I117" s="55"/>
    </row>
    <row r="118" spans="1:9" ht="12.75" customHeight="1" x14ac:dyDescent="0.2">
      <c r="A118" s="147" t="s">
        <v>154</v>
      </c>
      <c r="B118" s="147"/>
      <c r="C118" s="147"/>
      <c r="D118" s="147"/>
      <c r="E118" s="147"/>
      <c r="F118" s="147"/>
      <c r="G118" s="54">
        <v>110</v>
      </c>
      <c r="H118" s="58"/>
      <c r="I118" s="55"/>
    </row>
    <row r="119" spans="1:9" ht="23.45" customHeight="1" x14ac:dyDescent="0.2">
      <c r="A119" s="147" t="s">
        <v>155</v>
      </c>
      <c r="B119" s="147"/>
      <c r="C119" s="147"/>
      <c r="D119" s="147"/>
      <c r="E119" s="147"/>
      <c r="F119" s="147"/>
      <c r="G119" s="54">
        <v>111</v>
      </c>
      <c r="H119" s="58"/>
      <c r="I119" s="55"/>
    </row>
    <row r="120" spans="1:9" ht="12.75" customHeight="1" x14ac:dyDescent="0.2">
      <c r="A120" s="147" t="s">
        <v>156</v>
      </c>
      <c r="B120" s="147"/>
      <c r="C120" s="147"/>
      <c r="D120" s="147"/>
      <c r="E120" s="147"/>
      <c r="F120" s="147"/>
      <c r="G120" s="54">
        <v>112</v>
      </c>
      <c r="H120" s="62">
        <v>200000</v>
      </c>
      <c r="I120" s="55">
        <v>200000</v>
      </c>
    </row>
    <row r="121" spans="1:9" ht="12.75" customHeight="1" x14ac:dyDescent="0.2">
      <c r="A121" s="147" t="s">
        <v>157</v>
      </c>
      <c r="B121" s="147"/>
      <c r="C121" s="147"/>
      <c r="D121" s="147"/>
      <c r="E121" s="147"/>
      <c r="F121" s="147"/>
      <c r="G121" s="54">
        <v>113</v>
      </c>
      <c r="H121" s="62">
        <v>6190857</v>
      </c>
      <c r="I121" s="55">
        <v>3154219</v>
      </c>
    </row>
    <row r="122" spans="1:9" ht="12.75" customHeight="1" x14ac:dyDescent="0.2">
      <c r="A122" s="147" t="s">
        <v>158</v>
      </c>
      <c r="B122" s="147"/>
      <c r="C122" s="147"/>
      <c r="D122" s="147"/>
      <c r="E122" s="147"/>
      <c r="F122" s="147"/>
      <c r="G122" s="54">
        <v>114</v>
      </c>
      <c r="H122" s="62">
        <v>782085</v>
      </c>
      <c r="I122" s="55">
        <v>2332006</v>
      </c>
    </row>
    <row r="123" spans="1:9" ht="12.75" customHeight="1" x14ac:dyDescent="0.2">
      <c r="A123" s="147" t="s">
        <v>159</v>
      </c>
      <c r="B123" s="147"/>
      <c r="C123" s="147"/>
      <c r="D123" s="147"/>
      <c r="E123" s="147"/>
      <c r="F123" s="147"/>
      <c r="G123" s="54">
        <v>115</v>
      </c>
      <c r="H123" s="62">
        <v>5838920</v>
      </c>
      <c r="I123" s="55">
        <v>11481731</v>
      </c>
    </row>
    <row r="124" spans="1:9" ht="13.15" customHeight="1" x14ac:dyDescent="0.2">
      <c r="A124" s="147" t="s">
        <v>160</v>
      </c>
      <c r="B124" s="147"/>
      <c r="C124" s="147"/>
      <c r="D124" s="147"/>
      <c r="E124" s="147"/>
      <c r="F124" s="147"/>
      <c r="G124" s="54">
        <v>116</v>
      </c>
      <c r="H124" s="62"/>
      <c r="I124" s="55"/>
    </row>
    <row r="125" spans="1:9" ht="13.15" customHeight="1" x14ac:dyDescent="0.2">
      <c r="A125" s="147" t="s">
        <v>164</v>
      </c>
      <c r="B125" s="147"/>
      <c r="C125" s="147"/>
      <c r="D125" s="147"/>
      <c r="E125" s="147"/>
      <c r="F125" s="147"/>
      <c r="G125" s="54">
        <v>117</v>
      </c>
      <c r="H125" s="62">
        <v>2664973</v>
      </c>
      <c r="I125" s="55">
        <v>2621073</v>
      </c>
    </row>
    <row r="126" spans="1:9" ht="13.15" customHeight="1" x14ac:dyDescent="0.2">
      <c r="A126" s="147" t="s">
        <v>165</v>
      </c>
      <c r="B126" s="147"/>
      <c r="C126" s="147"/>
      <c r="D126" s="147"/>
      <c r="E126" s="147"/>
      <c r="F126" s="147"/>
      <c r="G126" s="54">
        <v>118</v>
      </c>
      <c r="H126" s="62">
        <v>2606687</v>
      </c>
      <c r="I126" s="55">
        <v>6459516</v>
      </c>
    </row>
    <row r="127" spans="1:9" ht="13.15" customHeight="1" x14ac:dyDescent="0.2">
      <c r="A127" s="147" t="s">
        <v>166</v>
      </c>
      <c r="B127" s="147"/>
      <c r="C127" s="147"/>
      <c r="D127" s="147"/>
      <c r="E127" s="147"/>
      <c r="F127" s="147"/>
      <c r="G127" s="54">
        <v>119</v>
      </c>
      <c r="H127" s="62"/>
      <c r="I127" s="55"/>
    </row>
    <row r="128" spans="1:9" ht="13.15" customHeight="1" x14ac:dyDescent="0.2">
      <c r="A128" s="147" t="s">
        <v>167</v>
      </c>
      <c r="B128" s="147"/>
      <c r="C128" s="147"/>
      <c r="D128" s="147"/>
      <c r="E128" s="147"/>
      <c r="F128" s="147"/>
      <c r="G128" s="54">
        <v>120</v>
      </c>
      <c r="H128" s="58"/>
      <c r="I128" s="55"/>
    </row>
    <row r="129" spans="1:9" ht="13.15" customHeight="1" x14ac:dyDescent="0.2">
      <c r="A129" s="147" t="s">
        <v>168</v>
      </c>
      <c r="B129" s="147"/>
      <c r="C129" s="147"/>
      <c r="D129" s="147"/>
      <c r="E129" s="147"/>
      <c r="F129" s="147"/>
      <c r="G129" s="54">
        <v>121</v>
      </c>
      <c r="H129" s="58">
        <v>324107</v>
      </c>
      <c r="I129" s="55">
        <v>324079</v>
      </c>
    </row>
    <row r="130" spans="1:9" ht="22.15" customHeight="1" x14ac:dyDescent="0.2">
      <c r="A130" s="145" t="s">
        <v>169</v>
      </c>
      <c r="B130" s="145"/>
      <c r="C130" s="145"/>
      <c r="D130" s="145"/>
      <c r="E130" s="145"/>
      <c r="F130" s="145"/>
      <c r="G130" s="54">
        <v>122</v>
      </c>
      <c r="H130" s="58">
        <v>1306089</v>
      </c>
      <c r="I130" s="55">
        <v>3104121</v>
      </c>
    </row>
    <row r="131" spans="1:9" ht="13.15" customHeight="1" x14ac:dyDescent="0.2">
      <c r="A131" s="146" t="s">
        <v>170</v>
      </c>
      <c r="B131" s="146"/>
      <c r="C131" s="146"/>
      <c r="D131" s="146"/>
      <c r="E131" s="146"/>
      <c r="F131" s="146"/>
      <c r="G131" s="56">
        <v>123</v>
      </c>
      <c r="H131" s="57">
        <f>H75+H96+H103+H115+H130</f>
        <v>697680316</v>
      </c>
      <c r="I131" s="57">
        <f>I75+I96+I103+I115+I130</f>
        <v>671716976</v>
      </c>
    </row>
    <row r="132" spans="1:9" ht="13.15" customHeight="1" x14ac:dyDescent="0.2">
      <c r="A132" s="145" t="s">
        <v>171</v>
      </c>
      <c r="B132" s="145"/>
      <c r="C132" s="145"/>
      <c r="D132" s="145"/>
      <c r="E132" s="145"/>
      <c r="F132" s="145"/>
      <c r="G132" s="54">
        <v>124</v>
      </c>
      <c r="H132" s="58">
        <v>3222191</v>
      </c>
      <c r="I132" s="55">
        <v>431657</v>
      </c>
    </row>
  </sheetData>
  <sheetProtection sheet="1" objects="1" scenarios="1"/>
  <mergeCells count="132">
    <mergeCell ref="A131:F131"/>
    <mergeCell ref="A132:F132"/>
    <mergeCell ref="A122:F122"/>
    <mergeCell ref="A123:F123"/>
    <mergeCell ref="A127:F127"/>
    <mergeCell ref="A128:F128"/>
    <mergeCell ref="A129:F129"/>
    <mergeCell ref="A130:F130"/>
    <mergeCell ref="A114:F114"/>
    <mergeCell ref="A115:F115"/>
    <mergeCell ref="A118:F118"/>
    <mergeCell ref="A119:F119"/>
    <mergeCell ref="A120:F120"/>
    <mergeCell ref="A121:F121"/>
    <mergeCell ref="A106:F106"/>
    <mergeCell ref="A107:F107"/>
    <mergeCell ref="A124:F124"/>
    <mergeCell ref="A125:F125"/>
    <mergeCell ref="A126:F126"/>
    <mergeCell ref="A109:F109"/>
    <mergeCell ref="A110:F110"/>
    <mergeCell ref="A111:F111"/>
    <mergeCell ref="A112:F112"/>
    <mergeCell ref="A113:F113"/>
    <mergeCell ref="A98:F98"/>
    <mergeCell ref="A99:F99"/>
    <mergeCell ref="A116:F116"/>
    <mergeCell ref="A117:F117"/>
    <mergeCell ref="A100:F100"/>
    <mergeCell ref="A101:F101"/>
    <mergeCell ref="A102:F102"/>
    <mergeCell ref="A103:F103"/>
    <mergeCell ref="A104:F104"/>
    <mergeCell ref="A105:F105"/>
    <mergeCell ref="A86:F86"/>
    <mergeCell ref="A87:F87"/>
    <mergeCell ref="A108:F108"/>
    <mergeCell ref="A91:F91"/>
    <mergeCell ref="A92:F92"/>
    <mergeCell ref="A93:F93"/>
    <mergeCell ref="A94:F94"/>
    <mergeCell ref="A95:F95"/>
    <mergeCell ref="A96:F96"/>
    <mergeCell ref="A97:F97"/>
    <mergeCell ref="A78:F78"/>
    <mergeCell ref="A79:F79"/>
    <mergeCell ref="A82:F82"/>
    <mergeCell ref="A83:F83"/>
    <mergeCell ref="A84:F84"/>
    <mergeCell ref="A85:F85"/>
    <mergeCell ref="A70:F70"/>
    <mergeCell ref="A71:F71"/>
    <mergeCell ref="A88:F88"/>
    <mergeCell ref="A89:F89"/>
    <mergeCell ref="A90:F90"/>
    <mergeCell ref="A73:F73"/>
    <mergeCell ref="A74:I74"/>
    <mergeCell ref="A75:F75"/>
    <mergeCell ref="A76:F76"/>
    <mergeCell ref="A77:F77"/>
    <mergeCell ref="A62:F62"/>
    <mergeCell ref="A63:F63"/>
    <mergeCell ref="A80:F80"/>
    <mergeCell ref="A81:F81"/>
    <mergeCell ref="A64:F64"/>
    <mergeCell ref="A65:F65"/>
    <mergeCell ref="A66:F66"/>
    <mergeCell ref="A67:F67"/>
    <mergeCell ref="A68:F68"/>
    <mergeCell ref="A69:F69"/>
    <mergeCell ref="A50:F50"/>
    <mergeCell ref="A51:F51"/>
    <mergeCell ref="A72:F72"/>
    <mergeCell ref="A55:F55"/>
    <mergeCell ref="A56:F56"/>
    <mergeCell ref="A57:F57"/>
    <mergeCell ref="A58:F58"/>
    <mergeCell ref="A59:F59"/>
    <mergeCell ref="A60:F60"/>
    <mergeCell ref="A61:F61"/>
    <mergeCell ref="A42:F42"/>
    <mergeCell ref="A43:F43"/>
    <mergeCell ref="A46:F46"/>
    <mergeCell ref="A47:F47"/>
    <mergeCell ref="A48:F48"/>
    <mergeCell ref="A49:F49"/>
    <mergeCell ref="A34:F34"/>
    <mergeCell ref="A35:F35"/>
    <mergeCell ref="A52:F52"/>
    <mergeCell ref="A53:F53"/>
    <mergeCell ref="A54:F54"/>
    <mergeCell ref="A37:F37"/>
    <mergeCell ref="A38:F38"/>
    <mergeCell ref="A39:F39"/>
    <mergeCell ref="A40:F40"/>
    <mergeCell ref="A41:F41"/>
    <mergeCell ref="A26:F26"/>
    <mergeCell ref="A27:F27"/>
    <mergeCell ref="A44:F44"/>
    <mergeCell ref="A45:F45"/>
    <mergeCell ref="A28:F28"/>
    <mergeCell ref="A29:F29"/>
    <mergeCell ref="A30:F30"/>
    <mergeCell ref="A31:F31"/>
    <mergeCell ref="A32:F32"/>
    <mergeCell ref="A33:F33"/>
    <mergeCell ref="A14:F14"/>
    <mergeCell ref="A15:F15"/>
    <mergeCell ref="A36:F36"/>
    <mergeCell ref="A19:F19"/>
    <mergeCell ref="A20:F20"/>
    <mergeCell ref="A21:F21"/>
    <mergeCell ref="A22:F22"/>
    <mergeCell ref="A23:F23"/>
    <mergeCell ref="A24:F24"/>
    <mergeCell ref="A25:F25"/>
    <mergeCell ref="A6:F6"/>
    <mergeCell ref="A7:I7"/>
    <mergeCell ref="A10:F10"/>
    <mergeCell ref="A11:F11"/>
    <mergeCell ref="A12:F12"/>
    <mergeCell ref="A13:F13"/>
    <mergeCell ref="A8:F8"/>
    <mergeCell ref="A9:F9"/>
    <mergeCell ref="A16:F16"/>
    <mergeCell ref="A17:F17"/>
    <mergeCell ref="A18:F18"/>
    <mergeCell ref="A1:I1"/>
    <mergeCell ref="A2:I2"/>
    <mergeCell ref="A3:I3"/>
    <mergeCell ref="A4:I4"/>
    <mergeCell ref="A5:F5"/>
  </mergeCells>
  <conditionalFormatting sqref="H36:H37 H47:H52 H59 H63:H66 H116:H119 H28:H33 H54:H55">
    <cfRule type="cellIs" dxfId="4" priority="2" operator="notEqual">
      <formula>ROUND(H28,0)</formula>
    </cfRule>
    <cfRule type="cellIs" dxfId="3" priority="3" operator="lessThan">
      <formula>0</formula>
    </cfRule>
  </conditionalFormatting>
  <conditionalFormatting sqref="H86">
    <cfRule type="cellIs" dxfId="2" priority="4" operator="notEqual">
      <formula>ROUND(H86,0)</formula>
    </cfRule>
  </conditionalFormatting>
  <dataValidations count="4">
    <dataValidation type="whole" operator="notEqual" allowBlank="1" showInputMessage="1" showErrorMessage="1" errorTitle="Pogrešan upis" error="Dopušten je upis samo cjelobrojnih vrijednosti ili nule" sqref="H75:I75 H77:I85 I86 H87:I89 H92:I92 H95:I95">
      <formula1>999999999999</formula1>
      <formula2>0</formula2>
    </dataValidation>
    <dataValidation type="whole" operator="greaterThanOrEqual" allowBlank="1" showInputMessage="1" showErrorMessage="1" errorTitle="Pogrešan upis" error="Dopušten je upis samo pozitivnih cjelobrojnih vrijednosti ili nule" sqref="H8:I12 I13 H14:I17 I18:I38 H27 H38 H39:I42 I43:I60 H44:H45 H53 H60 H61:I62 I63:I73 H72 H76:I76 I90 H91:I91 I93:I94 H94 H96:I108 I109 H110:I115 I116:I132 H131">
      <formula1>0</formula1>
      <formula2>0</formula2>
    </dataValidation>
    <dataValidation type="whole" operator="greaterThanOrEqual" allowBlank="1" showErrorMessage="1" errorTitle="Pogrešan upis" error="Dopušten je upis samo pozitivnih cjelobrojnih vrijednosti ili nule" sqref="H13 H18:H26 H28:H37 H43 H46:H52 H54:H59 H63:H71 H73 H90 H93 H109 H116:H130 H132">
      <formula1>0</formula1>
      <formula2>0</formula2>
    </dataValidation>
    <dataValidation type="whole" operator="notEqual" allowBlank="1" showErrorMessage="1" errorTitle="Pogrešan upis" error="Dopušten je upis samo cjelobrojnih vrijednosti ili nule" sqref="H86">
      <formula1>999999999999</formula1>
      <formula2>0</formula2>
    </dataValidation>
  </dataValidations>
  <pageMargins left="0.75" right="0.75" top="1" bottom="1" header="0.51180555555555496" footer="0.51180555555555496"/>
  <pageSetup paperSize="9" scale="64" firstPageNumber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5"/>
  <sheetViews>
    <sheetView view="pageBreakPreview" zoomScale="110" zoomScaleNormal="100" zoomScalePageLayoutView="110" workbookViewId="0">
      <selection activeCell="A2" sqref="A2:I2"/>
    </sheetView>
  </sheetViews>
  <sheetFormatPr defaultRowHeight="12.75" x14ac:dyDescent="0.2"/>
  <cols>
    <col min="1" max="7" width="9.140625" customWidth="1"/>
    <col min="8" max="11" width="16" customWidth="1"/>
  </cols>
  <sheetData>
    <row r="1" spans="1:11" ht="13.15" customHeight="1" x14ac:dyDescent="0.2">
      <c r="A1" s="158" t="s">
        <v>172</v>
      </c>
      <c r="B1" s="158"/>
      <c r="C1" s="158"/>
      <c r="D1" s="158"/>
      <c r="E1" s="158"/>
      <c r="F1" s="158"/>
      <c r="G1" s="158"/>
      <c r="H1" s="158"/>
      <c r="I1" s="158"/>
      <c r="J1" s="63"/>
      <c r="K1" s="63"/>
    </row>
    <row r="2" spans="1:11" ht="13.15" customHeight="1" x14ac:dyDescent="0.2">
      <c r="A2" s="150" t="s">
        <v>406</v>
      </c>
      <c r="B2" s="150"/>
      <c r="C2" s="150"/>
      <c r="D2" s="150"/>
      <c r="E2" s="150"/>
      <c r="F2" s="150"/>
      <c r="G2" s="150"/>
      <c r="H2" s="150"/>
      <c r="I2" s="150"/>
      <c r="J2" s="63"/>
      <c r="K2" s="63"/>
    </row>
    <row r="3" spans="1:11" ht="13.15" customHeight="1" x14ac:dyDescent="0.2">
      <c r="A3" s="159" t="s">
        <v>57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</row>
    <row r="4" spans="1:11" ht="13.15" customHeight="1" x14ac:dyDescent="0.2">
      <c r="A4" s="160" t="s">
        <v>58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</row>
    <row r="5" spans="1:11" ht="22.15" customHeight="1" x14ac:dyDescent="0.2">
      <c r="A5" s="153" t="s">
        <v>59</v>
      </c>
      <c r="B5" s="153"/>
      <c r="C5" s="153"/>
      <c r="D5" s="153"/>
      <c r="E5" s="153"/>
      <c r="F5" s="153"/>
      <c r="G5" s="153" t="s">
        <v>173</v>
      </c>
      <c r="H5" s="161" t="s">
        <v>174</v>
      </c>
      <c r="I5" s="161"/>
      <c r="J5" s="161" t="s">
        <v>175</v>
      </c>
      <c r="K5" s="161"/>
    </row>
    <row r="6" spans="1:11" x14ac:dyDescent="0.2">
      <c r="A6" s="153"/>
      <c r="B6" s="153"/>
      <c r="C6" s="153"/>
      <c r="D6" s="153"/>
      <c r="E6" s="153"/>
      <c r="F6" s="153"/>
      <c r="G6" s="153"/>
      <c r="H6" s="52" t="s">
        <v>176</v>
      </c>
      <c r="I6" s="52" t="s">
        <v>177</v>
      </c>
      <c r="J6" s="52" t="s">
        <v>176</v>
      </c>
      <c r="K6" s="52" t="s">
        <v>177</v>
      </c>
    </row>
    <row r="7" spans="1:11" x14ac:dyDescent="0.2">
      <c r="A7" s="154">
        <v>1</v>
      </c>
      <c r="B7" s="154"/>
      <c r="C7" s="154"/>
      <c r="D7" s="154"/>
      <c r="E7" s="154"/>
      <c r="F7" s="154"/>
      <c r="G7" s="53">
        <v>2</v>
      </c>
      <c r="H7" s="52">
        <v>3</v>
      </c>
      <c r="I7" s="52">
        <v>4</v>
      </c>
      <c r="J7" s="52">
        <v>5</v>
      </c>
      <c r="K7" s="52">
        <v>6</v>
      </c>
    </row>
    <row r="8" spans="1:11" ht="13.15" customHeight="1" x14ac:dyDescent="0.2">
      <c r="A8" s="162" t="s">
        <v>178</v>
      </c>
      <c r="B8" s="162"/>
      <c r="C8" s="162"/>
      <c r="D8" s="162"/>
      <c r="E8" s="162"/>
      <c r="F8" s="162"/>
      <c r="G8" s="64">
        <v>125</v>
      </c>
      <c r="H8" s="65">
        <f>SUM(H9:H13)</f>
        <v>80860934</v>
      </c>
      <c r="I8" s="65">
        <f>SUM(I9:I13)</f>
        <v>69998218</v>
      </c>
      <c r="J8" s="65">
        <f>SUM(J9:J13)</f>
        <v>25270036</v>
      </c>
      <c r="K8" s="65">
        <f>SUM(K9:K13)</f>
        <v>14935821</v>
      </c>
    </row>
    <row r="9" spans="1:11" ht="13.15" customHeight="1" x14ac:dyDescent="0.2">
      <c r="A9" s="147" t="s">
        <v>179</v>
      </c>
      <c r="B9" s="147"/>
      <c r="C9" s="147"/>
      <c r="D9" s="147"/>
      <c r="E9" s="147"/>
      <c r="F9" s="147"/>
      <c r="G9" s="54">
        <v>126</v>
      </c>
      <c r="H9" s="58"/>
      <c r="I9" s="58"/>
      <c r="J9" s="55"/>
      <c r="K9" s="55"/>
    </row>
    <row r="10" spans="1:11" ht="12.75" customHeight="1" x14ac:dyDescent="0.2">
      <c r="A10" s="147" t="s">
        <v>180</v>
      </c>
      <c r="B10" s="147"/>
      <c r="C10" s="147"/>
      <c r="D10" s="147"/>
      <c r="E10" s="147"/>
      <c r="F10" s="147"/>
      <c r="G10" s="54">
        <v>127</v>
      </c>
      <c r="H10" s="55">
        <v>79398873</v>
      </c>
      <c r="I10" s="55">
        <v>69431579</v>
      </c>
      <c r="J10" s="55">
        <v>19148623</v>
      </c>
      <c r="K10" s="55">
        <v>11115249</v>
      </c>
    </row>
    <row r="11" spans="1:11" ht="13.15" customHeight="1" x14ac:dyDescent="0.2">
      <c r="A11" s="147" t="s">
        <v>181</v>
      </c>
      <c r="B11" s="147"/>
      <c r="C11" s="147"/>
      <c r="D11" s="147"/>
      <c r="E11" s="147"/>
      <c r="F11" s="147"/>
      <c r="G11" s="54">
        <v>128</v>
      </c>
      <c r="H11" s="55"/>
      <c r="I11" s="55"/>
      <c r="J11" s="55"/>
      <c r="K11" s="55"/>
    </row>
    <row r="12" spans="1:11" ht="13.15" customHeight="1" x14ac:dyDescent="0.2">
      <c r="A12" s="147" t="s">
        <v>182</v>
      </c>
      <c r="B12" s="147"/>
      <c r="C12" s="147"/>
      <c r="D12" s="147"/>
      <c r="E12" s="147"/>
      <c r="F12" s="147"/>
      <c r="G12" s="54">
        <v>129</v>
      </c>
      <c r="H12" s="55"/>
      <c r="I12" s="55"/>
      <c r="J12" s="55"/>
      <c r="K12" s="55"/>
    </row>
    <row r="13" spans="1:11" ht="13.15" customHeight="1" x14ac:dyDescent="0.2">
      <c r="A13" s="147" t="s">
        <v>183</v>
      </c>
      <c r="B13" s="147"/>
      <c r="C13" s="147"/>
      <c r="D13" s="147"/>
      <c r="E13" s="147"/>
      <c r="F13" s="147"/>
      <c r="G13" s="54">
        <v>130</v>
      </c>
      <c r="H13" s="55">
        <v>1462061</v>
      </c>
      <c r="I13" s="55">
        <v>566639</v>
      </c>
      <c r="J13" s="55">
        <v>6121413</v>
      </c>
      <c r="K13" s="55">
        <v>3820572</v>
      </c>
    </row>
    <row r="14" spans="1:11" ht="13.15" customHeight="1" x14ac:dyDescent="0.2">
      <c r="A14" s="162" t="s">
        <v>184</v>
      </c>
      <c r="B14" s="162"/>
      <c r="C14" s="162"/>
      <c r="D14" s="162"/>
      <c r="E14" s="162"/>
      <c r="F14" s="162"/>
      <c r="G14" s="64">
        <v>131</v>
      </c>
      <c r="H14" s="65">
        <f>H15+H16+H20+H24+H25+H26+H29+H36</f>
        <v>104449349</v>
      </c>
      <c r="I14" s="65">
        <f>I15+I16+I20+I24+I25+I26+I29+I36</f>
        <v>67911538</v>
      </c>
      <c r="J14" s="65">
        <f>J15+J16+J20+J24+J25+J26+J29+J36</f>
        <v>74347003</v>
      </c>
      <c r="K14" s="65">
        <f>K15+K16+K20+K24+K25+K26+K29+K36</f>
        <v>36975278</v>
      </c>
    </row>
    <row r="15" spans="1:11" ht="13.15" customHeight="1" x14ac:dyDescent="0.2">
      <c r="A15" s="147" t="s">
        <v>185</v>
      </c>
      <c r="B15" s="147"/>
      <c r="C15" s="147"/>
      <c r="D15" s="147"/>
      <c r="E15" s="147"/>
      <c r="F15" s="147"/>
      <c r="G15" s="54">
        <v>132</v>
      </c>
      <c r="H15" s="55"/>
      <c r="I15" s="55"/>
      <c r="J15" s="55"/>
      <c r="K15" s="55"/>
    </row>
    <row r="16" spans="1:11" ht="13.15" customHeight="1" x14ac:dyDescent="0.2">
      <c r="A16" s="163" t="s">
        <v>186</v>
      </c>
      <c r="B16" s="163"/>
      <c r="C16" s="163"/>
      <c r="D16" s="163"/>
      <c r="E16" s="163"/>
      <c r="F16" s="163"/>
      <c r="G16" s="64">
        <v>133</v>
      </c>
      <c r="H16" s="65">
        <f>SUM(H17:H19)</f>
        <v>36337274</v>
      </c>
      <c r="I16" s="65">
        <f>SUM(I17:I19)</f>
        <v>27911983</v>
      </c>
      <c r="J16" s="65">
        <f>SUM(J17:J19)</f>
        <v>15024176</v>
      </c>
      <c r="K16" s="65">
        <f>SUM(K17:K19)</f>
        <v>8040613</v>
      </c>
    </row>
    <row r="17" spans="1:11" ht="13.15" customHeight="1" x14ac:dyDescent="0.2">
      <c r="A17" s="164" t="s">
        <v>187</v>
      </c>
      <c r="B17" s="164"/>
      <c r="C17" s="164"/>
      <c r="D17" s="164"/>
      <c r="E17" s="164"/>
      <c r="F17" s="164"/>
      <c r="G17" s="54">
        <v>134</v>
      </c>
      <c r="H17" s="55">
        <v>19644327</v>
      </c>
      <c r="I17" s="55">
        <v>15198257</v>
      </c>
      <c r="J17" s="55">
        <v>8457395</v>
      </c>
      <c r="K17" s="55">
        <v>5294464</v>
      </c>
    </row>
    <row r="18" spans="1:11" ht="13.15" customHeight="1" x14ac:dyDescent="0.2">
      <c r="A18" s="164" t="s">
        <v>188</v>
      </c>
      <c r="B18" s="164"/>
      <c r="C18" s="164"/>
      <c r="D18" s="164"/>
      <c r="E18" s="164"/>
      <c r="F18" s="164"/>
      <c r="G18" s="54">
        <v>135</v>
      </c>
      <c r="H18" s="55"/>
      <c r="I18" s="55"/>
      <c r="J18" s="55"/>
      <c r="K18" s="55"/>
    </row>
    <row r="19" spans="1:11" ht="13.15" customHeight="1" x14ac:dyDescent="0.2">
      <c r="A19" s="164" t="s">
        <v>189</v>
      </c>
      <c r="B19" s="164"/>
      <c r="C19" s="164"/>
      <c r="D19" s="164"/>
      <c r="E19" s="164"/>
      <c r="F19" s="164"/>
      <c r="G19" s="54">
        <v>136</v>
      </c>
      <c r="H19" s="55">
        <v>16692947</v>
      </c>
      <c r="I19" s="55">
        <v>12713726</v>
      </c>
      <c r="J19" s="55">
        <v>6566781</v>
      </c>
      <c r="K19" s="55">
        <v>2746149</v>
      </c>
    </row>
    <row r="20" spans="1:11" ht="13.15" customHeight="1" x14ac:dyDescent="0.2">
      <c r="A20" s="163" t="s">
        <v>190</v>
      </c>
      <c r="B20" s="163"/>
      <c r="C20" s="163"/>
      <c r="D20" s="163"/>
      <c r="E20" s="163"/>
      <c r="F20" s="163"/>
      <c r="G20" s="64">
        <v>137</v>
      </c>
      <c r="H20" s="65">
        <f>SUM(H21:H23)</f>
        <v>28451635</v>
      </c>
      <c r="I20" s="65">
        <f>SUM(I21:I23)</f>
        <v>18832544</v>
      </c>
      <c r="J20" s="65">
        <f>SUM(J21:J23)</f>
        <v>20002296</v>
      </c>
      <c r="K20" s="65">
        <f>SUM(K21:K23)</f>
        <v>9777589</v>
      </c>
    </row>
    <row r="21" spans="1:11" ht="13.15" customHeight="1" x14ac:dyDescent="0.2">
      <c r="A21" s="164" t="s">
        <v>191</v>
      </c>
      <c r="B21" s="164"/>
      <c r="C21" s="164"/>
      <c r="D21" s="164"/>
      <c r="E21" s="164"/>
      <c r="F21" s="164"/>
      <c r="G21" s="54">
        <v>138</v>
      </c>
      <c r="H21" s="55">
        <v>17710841</v>
      </c>
      <c r="I21" s="55">
        <v>11763062</v>
      </c>
      <c r="J21" s="55">
        <v>12154947</v>
      </c>
      <c r="K21" s="58">
        <v>5999469</v>
      </c>
    </row>
    <row r="22" spans="1:11" ht="13.15" customHeight="1" x14ac:dyDescent="0.2">
      <c r="A22" s="164" t="s">
        <v>192</v>
      </c>
      <c r="B22" s="164"/>
      <c r="C22" s="164"/>
      <c r="D22" s="164"/>
      <c r="E22" s="164"/>
      <c r="F22" s="164"/>
      <c r="G22" s="54">
        <v>139</v>
      </c>
      <c r="H22" s="55">
        <v>6884623</v>
      </c>
      <c r="I22" s="55">
        <v>4498798</v>
      </c>
      <c r="J22" s="55">
        <v>5185721</v>
      </c>
      <c r="K22" s="58">
        <v>2479729</v>
      </c>
    </row>
    <row r="23" spans="1:11" ht="13.15" customHeight="1" x14ac:dyDescent="0.2">
      <c r="A23" s="164" t="s">
        <v>193</v>
      </c>
      <c r="B23" s="164"/>
      <c r="C23" s="164"/>
      <c r="D23" s="164"/>
      <c r="E23" s="164"/>
      <c r="F23" s="164"/>
      <c r="G23" s="54">
        <v>140</v>
      </c>
      <c r="H23" s="55">
        <v>3856171</v>
      </c>
      <c r="I23" s="55">
        <v>2570684</v>
      </c>
      <c r="J23" s="55">
        <v>2661628</v>
      </c>
      <c r="K23" s="58">
        <v>1298391</v>
      </c>
    </row>
    <row r="24" spans="1:11" ht="13.15" customHeight="1" x14ac:dyDescent="0.2">
      <c r="A24" s="147" t="s">
        <v>194</v>
      </c>
      <c r="B24" s="147"/>
      <c r="C24" s="147"/>
      <c r="D24" s="147"/>
      <c r="E24" s="147"/>
      <c r="F24" s="147"/>
      <c r="G24" s="54">
        <v>141</v>
      </c>
      <c r="H24" s="55">
        <v>31006640</v>
      </c>
      <c r="I24" s="55">
        <v>15600102</v>
      </c>
      <c r="J24" s="55">
        <v>32449300</v>
      </c>
      <c r="K24" s="58">
        <v>16140583</v>
      </c>
    </row>
    <row r="25" spans="1:11" ht="13.15" customHeight="1" x14ac:dyDescent="0.2">
      <c r="A25" s="147" t="s">
        <v>195</v>
      </c>
      <c r="B25" s="147"/>
      <c r="C25" s="147"/>
      <c r="D25" s="147"/>
      <c r="E25" s="147"/>
      <c r="F25" s="147"/>
      <c r="G25" s="54">
        <v>142</v>
      </c>
      <c r="H25" s="55">
        <v>8597127</v>
      </c>
      <c r="I25" s="55">
        <v>5510459</v>
      </c>
      <c r="J25" s="55">
        <v>6074297</v>
      </c>
      <c r="K25" s="58">
        <v>2285395</v>
      </c>
    </row>
    <row r="26" spans="1:11" ht="13.15" customHeight="1" x14ac:dyDescent="0.2">
      <c r="A26" s="163" t="s">
        <v>196</v>
      </c>
      <c r="B26" s="163"/>
      <c r="C26" s="163"/>
      <c r="D26" s="163"/>
      <c r="E26" s="163"/>
      <c r="F26" s="163"/>
      <c r="G26" s="64">
        <v>143</v>
      </c>
      <c r="H26" s="65">
        <f>H27+H28</f>
        <v>0</v>
      </c>
      <c r="I26" s="65">
        <f>I27+I28</f>
        <v>0</v>
      </c>
      <c r="J26" s="65">
        <f>J27+J28</f>
        <v>0</v>
      </c>
      <c r="K26" s="65">
        <f>K27+K28</f>
        <v>0</v>
      </c>
    </row>
    <row r="27" spans="1:11" ht="13.15" customHeight="1" x14ac:dyDescent="0.2">
      <c r="A27" s="164" t="s">
        <v>197</v>
      </c>
      <c r="B27" s="164"/>
      <c r="C27" s="164"/>
      <c r="D27" s="164"/>
      <c r="E27" s="164"/>
      <c r="F27" s="164"/>
      <c r="G27" s="54">
        <v>144</v>
      </c>
      <c r="H27" s="55"/>
      <c r="I27" s="55"/>
      <c r="J27" s="55"/>
      <c r="K27" s="55"/>
    </row>
    <row r="28" spans="1:11" ht="13.15" customHeight="1" x14ac:dyDescent="0.2">
      <c r="A28" s="164" t="s">
        <v>198</v>
      </c>
      <c r="B28" s="164"/>
      <c r="C28" s="164"/>
      <c r="D28" s="164"/>
      <c r="E28" s="164"/>
      <c r="F28" s="164"/>
      <c r="G28" s="54">
        <v>145</v>
      </c>
      <c r="H28" s="55"/>
      <c r="I28" s="55"/>
      <c r="J28" s="55"/>
      <c r="K28" s="55"/>
    </row>
    <row r="29" spans="1:11" ht="13.15" customHeight="1" x14ac:dyDescent="0.2">
      <c r="A29" s="163" t="s">
        <v>199</v>
      </c>
      <c r="B29" s="163"/>
      <c r="C29" s="163"/>
      <c r="D29" s="163"/>
      <c r="E29" s="163"/>
      <c r="F29" s="163"/>
      <c r="G29" s="64">
        <v>146</v>
      </c>
      <c r="H29" s="65">
        <f>SUM(H30:H35)</f>
        <v>0</v>
      </c>
      <c r="I29" s="65">
        <f>SUM(I30:I35)</f>
        <v>0</v>
      </c>
      <c r="J29" s="65">
        <f>SUM(J30:J35)</f>
        <v>0</v>
      </c>
      <c r="K29" s="65">
        <f>SUM(K30:K35)</f>
        <v>0</v>
      </c>
    </row>
    <row r="30" spans="1:11" ht="13.15" customHeight="1" x14ac:dyDescent="0.2">
      <c r="A30" s="164" t="s">
        <v>200</v>
      </c>
      <c r="B30" s="164"/>
      <c r="C30" s="164"/>
      <c r="D30" s="164"/>
      <c r="E30" s="164"/>
      <c r="F30" s="164"/>
      <c r="G30" s="54">
        <v>147</v>
      </c>
      <c r="H30" s="55"/>
      <c r="I30" s="55"/>
      <c r="J30" s="55"/>
      <c r="K30" s="55"/>
    </row>
    <row r="31" spans="1:11" ht="13.15" customHeight="1" x14ac:dyDescent="0.2">
      <c r="A31" s="164" t="s">
        <v>201</v>
      </c>
      <c r="B31" s="164"/>
      <c r="C31" s="164"/>
      <c r="D31" s="164"/>
      <c r="E31" s="164"/>
      <c r="F31" s="164"/>
      <c r="G31" s="54">
        <v>148</v>
      </c>
      <c r="H31" s="55"/>
      <c r="I31" s="55"/>
      <c r="J31" s="55"/>
      <c r="K31" s="55"/>
    </row>
    <row r="32" spans="1:11" ht="13.15" customHeight="1" x14ac:dyDescent="0.2">
      <c r="A32" s="164" t="s">
        <v>202</v>
      </c>
      <c r="B32" s="164"/>
      <c r="C32" s="164"/>
      <c r="D32" s="164"/>
      <c r="E32" s="164"/>
      <c r="F32" s="164"/>
      <c r="G32" s="54">
        <v>149</v>
      </c>
      <c r="H32" s="55"/>
      <c r="I32" s="55"/>
      <c r="J32" s="55"/>
      <c r="K32" s="55"/>
    </row>
    <row r="33" spans="1:11" ht="13.15" customHeight="1" x14ac:dyDescent="0.2">
      <c r="A33" s="164" t="s">
        <v>203</v>
      </c>
      <c r="B33" s="164"/>
      <c r="C33" s="164"/>
      <c r="D33" s="164"/>
      <c r="E33" s="164"/>
      <c r="F33" s="164"/>
      <c r="G33" s="54">
        <v>150</v>
      </c>
      <c r="H33" s="55"/>
      <c r="I33" s="55"/>
      <c r="J33" s="55"/>
      <c r="K33" s="55"/>
    </row>
    <row r="34" spans="1:11" ht="13.15" customHeight="1" x14ac:dyDescent="0.2">
      <c r="A34" s="164" t="s">
        <v>204</v>
      </c>
      <c r="B34" s="164"/>
      <c r="C34" s="164"/>
      <c r="D34" s="164"/>
      <c r="E34" s="164"/>
      <c r="F34" s="164"/>
      <c r="G34" s="54">
        <v>151</v>
      </c>
      <c r="H34" s="55"/>
      <c r="I34" s="55"/>
      <c r="J34" s="55"/>
      <c r="K34" s="55"/>
    </row>
    <row r="35" spans="1:11" ht="13.15" customHeight="1" x14ac:dyDescent="0.2">
      <c r="A35" s="164" t="s">
        <v>205</v>
      </c>
      <c r="B35" s="164"/>
      <c r="C35" s="164"/>
      <c r="D35" s="164"/>
      <c r="E35" s="164"/>
      <c r="F35" s="164"/>
      <c r="G35" s="54">
        <v>152</v>
      </c>
      <c r="H35" s="55"/>
      <c r="I35" s="55"/>
      <c r="J35" s="55"/>
      <c r="K35" s="55"/>
    </row>
    <row r="36" spans="1:11" ht="13.15" customHeight="1" x14ac:dyDescent="0.2">
      <c r="A36" s="147" t="s">
        <v>206</v>
      </c>
      <c r="B36" s="147"/>
      <c r="C36" s="147"/>
      <c r="D36" s="147"/>
      <c r="E36" s="147"/>
      <c r="F36" s="147"/>
      <c r="G36" s="54">
        <v>153</v>
      </c>
      <c r="H36" s="55">
        <v>56673</v>
      </c>
      <c r="I36" s="55">
        <v>56450</v>
      </c>
      <c r="J36" s="55">
        <v>796934</v>
      </c>
      <c r="K36" s="55">
        <v>731098</v>
      </c>
    </row>
    <row r="37" spans="1:11" ht="13.15" customHeight="1" x14ac:dyDescent="0.2">
      <c r="A37" s="162" t="s">
        <v>207</v>
      </c>
      <c r="B37" s="162"/>
      <c r="C37" s="162"/>
      <c r="D37" s="162"/>
      <c r="E37" s="162"/>
      <c r="F37" s="162"/>
      <c r="G37" s="64">
        <v>154</v>
      </c>
      <c r="H37" s="65">
        <f>SUM(H38:H47)</f>
        <v>4796573</v>
      </c>
      <c r="I37" s="65">
        <f>SUM(I38:I47)</f>
        <v>4654510</v>
      </c>
      <c r="J37" s="65">
        <f>SUM(J38:J47)</f>
        <v>3344481</v>
      </c>
      <c r="K37" s="65">
        <f>SUM(K38:K47)</f>
        <v>2698676</v>
      </c>
    </row>
    <row r="38" spans="1:11" ht="13.15" customHeight="1" x14ac:dyDescent="0.2">
      <c r="A38" s="147" t="s">
        <v>208</v>
      </c>
      <c r="B38" s="147"/>
      <c r="C38" s="147"/>
      <c r="D38" s="147"/>
      <c r="E38" s="147"/>
      <c r="F38" s="147"/>
      <c r="G38" s="54">
        <v>155</v>
      </c>
      <c r="H38" s="55"/>
      <c r="I38" s="55"/>
      <c r="J38" s="55"/>
      <c r="K38" s="55"/>
    </row>
    <row r="39" spans="1:11" ht="25.15" customHeight="1" x14ac:dyDescent="0.2">
      <c r="A39" s="147" t="s">
        <v>209</v>
      </c>
      <c r="B39" s="147"/>
      <c r="C39" s="147"/>
      <c r="D39" s="147"/>
      <c r="E39" s="147"/>
      <c r="F39" s="147"/>
      <c r="G39" s="54">
        <v>156</v>
      </c>
      <c r="H39" s="55"/>
      <c r="I39" s="55"/>
      <c r="J39" s="55"/>
      <c r="K39" s="55"/>
    </row>
    <row r="40" spans="1:11" ht="25.15" customHeight="1" x14ac:dyDescent="0.2">
      <c r="A40" s="147" t="s">
        <v>210</v>
      </c>
      <c r="B40" s="147"/>
      <c r="C40" s="147"/>
      <c r="D40" s="147"/>
      <c r="E40" s="147"/>
      <c r="F40" s="147"/>
      <c r="G40" s="54">
        <v>157</v>
      </c>
      <c r="H40" s="55"/>
      <c r="I40" s="55"/>
      <c r="J40" s="55"/>
      <c r="K40" s="55"/>
    </row>
    <row r="41" spans="1:11" ht="25.15" customHeight="1" x14ac:dyDescent="0.2">
      <c r="A41" s="147" t="s">
        <v>211</v>
      </c>
      <c r="B41" s="147"/>
      <c r="C41" s="147"/>
      <c r="D41" s="147"/>
      <c r="E41" s="147"/>
      <c r="F41" s="147"/>
      <c r="G41" s="54">
        <v>158</v>
      </c>
      <c r="H41" s="58"/>
      <c r="I41" s="58"/>
      <c r="J41" s="55"/>
      <c r="K41" s="55"/>
    </row>
    <row r="42" spans="1:11" ht="25.15" customHeight="1" x14ac:dyDescent="0.2">
      <c r="A42" s="147" t="s">
        <v>212</v>
      </c>
      <c r="B42" s="147"/>
      <c r="C42" s="147"/>
      <c r="D42" s="147"/>
      <c r="E42" s="147"/>
      <c r="F42" s="147"/>
      <c r="G42" s="54">
        <v>159</v>
      </c>
      <c r="H42" s="58"/>
      <c r="I42" s="58"/>
      <c r="J42" s="55"/>
      <c r="K42" s="55"/>
    </row>
    <row r="43" spans="1:11" ht="13.15" customHeight="1" x14ac:dyDescent="0.2">
      <c r="A43" s="147" t="s">
        <v>213</v>
      </c>
      <c r="B43" s="147"/>
      <c r="C43" s="147"/>
      <c r="D43" s="147"/>
      <c r="E43" s="147"/>
      <c r="F43" s="147"/>
      <c r="G43" s="54">
        <v>160</v>
      </c>
      <c r="H43" s="58"/>
      <c r="I43" s="58"/>
      <c r="J43" s="55"/>
      <c r="K43" s="55"/>
    </row>
    <row r="44" spans="1:11" ht="13.15" customHeight="1" x14ac:dyDescent="0.2">
      <c r="A44" s="147" t="s">
        <v>214</v>
      </c>
      <c r="B44" s="147"/>
      <c r="C44" s="147"/>
      <c r="D44" s="147"/>
      <c r="E44" s="147"/>
      <c r="F44" s="147"/>
      <c r="G44" s="54">
        <v>161</v>
      </c>
      <c r="H44" s="55">
        <v>4763303</v>
      </c>
      <c r="I44" s="55">
        <v>4653681</v>
      </c>
      <c r="J44" s="55">
        <v>777231</v>
      </c>
      <c r="K44" s="55">
        <v>703269</v>
      </c>
    </row>
    <row r="45" spans="1:11" ht="13.15" customHeight="1" x14ac:dyDescent="0.2">
      <c r="A45" s="147" t="s">
        <v>215</v>
      </c>
      <c r="B45" s="147"/>
      <c r="C45" s="147"/>
      <c r="D45" s="147"/>
      <c r="E45" s="147"/>
      <c r="F45" s="147"/>
      <c r="G45" s="54">
        <v>162</v>
      </c>
      <c r="H45" s="55">
        <v>32441</v>
      </c>
      <c r="I45" s="55"/>
      <c r="J45" s="55">
        <v>1198478</v>
      </c>
      <c r="K45" s="55">
        <v>1198311</v>
      </c>
    </row>
    <row r="46" spans="1:11" ht="13.15" customHeight="1" x14ac:dyDescent="0.2">
      <c r="A46" s="147" t="s">
        <v>216</v>
      </c>
      <c r="B46" s="147"/>
      <c r="C46" s="147"/>
      <c r="D46" s="147"/>
      <c r="E46" s="147"/>
      <c r="F46" s="147"/>
      <c r="G46" s="54">
        <v>163</v>
      </c>
      <c r="H46" s="55"/>
      <c r="I46" s="55"/>
      <c r="J46" s="55">
        <v>1368772</v>
      </c>
      <c r="K46" s="55">
        <v>797096</v>
      </c>
    </row>
    <row r="47" spans="1:11" ht="13.15" customHeight="1" x14ac:dyDescent="0.2">
      <c r="A47" s="147" t="s">
        <v>217</v>
      </c>
      <c r="B47" s="147"/>
      <c r="C47" s="147"/>
      <c r="D47" s="147"/>
      <c r="E47" s="147"/>
      <c r="F47" s="147"/>
      <c r="G47" s="54">
        <v>164</v>
      </c>
      <c r="H47" s="58">
        <v>829</v>
      </c>
      <c r="I47" s="58">
        <v>829</v>
      </c>
      <c r="J47" s="55"/>
      <c r="K47" s="55"/>
    </row>
    <row r="48" spans="1:11" ht="13.15" customHeight="1" x14ac:dyDescent="0.2">
      <c r="A48" s="162" t="s">
        <v>218</v>
      </c>
      <c r="B48" s="162"/>
      <c r="C48" s="162"/>
      <c r="D48" s="162"/>
      <c r="E48" s="162"/>
      <c r="F48" s="162"/>
      <c r="G48" s="64">
        <v>165</v>
      </c>
      <c r="H48" s="65">
        <f>SUM(H49:H55)</f>
        <v>553483</v>
      </c>
      <c r="I48" s="65">
        <f>SUM(I49:I55)</f>
        <v>544251</v>
      </c>
      <c r="J48" s="65">
        <f>SUM(J49:J55)</f>
        <v>2139682</v>
      </c>
      <c r="K48" s="65">
        <f>SUM(K49:K55)</f>
        <v>2084026</v>
      </c>
    </row>
    <row r="49" spans="1:11" ht="25.15" customHeight="1" x14ac:dyDescent="0.2">
      <c r="A49" s="147" t="s">
        <v>219</v>
      </c>
      <c r="B49" s="147"/>
      <c r="C49" s="147"/>
      <c r="D49" s="147"/>
      <c r="E49" s="147"/>
      <c r="F49" s="147"/>
      <c r="G49" s="54">
        <v>166</v>
      </c>
      <c r="H49" s="55"/>
      <c r="I49" s="55"/>
      <c r="J49" s="55"/>
      <c r="K49" s="55"/>
    </row>
    <row r="50" spans="1:11" ht="13.15" customHeight="1" x14ac:dyDescent="0.2">
      <c r="A50" s="165" t="s">
        <v>220</v>
      </c>
      <c r="B50" s="165"/>
      <c r="C50" s="165"/>
      <c r="D50" s="165"/>
      <c r="E50" s="165"/>
      <c r="F50" s="165"/>
      <c r="G50" s="54">
        <v>167</v>
      </c>
      <c r="H50" s="55"/>
      <c r="I50" s="55"/>
      <c r="J50" s="55"/>
      <c r="K50" s="55"/>
    </row>
    <row r="51" spans="1:11" ht="13.15" customHeight="1" x14ac:dyDescent="0.2">
      <c r="A51" s="165" t="s">
        <v>221</v>
      </c>
      <c r="B51" s="165"/>
      <c r="C51" s="165"/>
      <c r="D51" s="165"/>
      <c r="E51" s="165"/>
      <c r="F51" s="165"/>
      <c r="G51" s="54">
        <v>168</v>
      </c>
      <c r="H51" s="55">
        <v>474543</v>
      </c>
      <c r="I51" s="55">
        <v>465311</v>
      </c>
      <c r="J51" s="55">
        <v>1984000</v>
      </c>
      <c r="K51" s="55">
        <v>1928344</v>
      </c>
    </row>
    <row r="52" spans="1:11" ht="13.15" customHeight="1" x14ac:dyDescent="0.2">
      <c r="A52" s="165" t="s">
        <v>222</v>
      </c>
      <c r="B52" s="165"/>
      <c r="C52" s="165"/>
      <c r="D52" s="165"/>
      <c r="E52" s="165"/>
      <c r="F52" s="165"/>
      <c r="G52" s="54">
        <v>169</v>
      </c>
      <c r="H52" s="55"/>
      <c r="I52" s="55"/>
      <c r="J52" s="55"/>
      <c r="K52" s="55"/>
    </row>
    <row r="53" spans="1:11" ht="13.15" customHeight="1" x14ac:dyDescent="0.2">
      <c r="A53" s="165" t="s">
        <v>223</v>
      </c>
      <c r="B53" s="165"/>
      <c r="C53" s="165"/>
      <c r="D53" s="165"/>
      <c r="E53" s="165"/>
      <c r="F53" s="165"/>
      <c r="G53" s="54">
        <v>170</v>
      </c>
      <c r="H53" s="55"/>
      <c r="I53" s="55"/>
      <c r="J53" s="55"/>
      <c r="K53" s="55"/>
    </row>
    <row r="54" spans="1:11" ht="13.15" customHeight="1" x14ac:dyDescent="0.2">
      <c r="A54" s="165" t="s">
        <v>224</v>
      </c>
      <c r="B54" s="165"/>
      <c r="C54" s="165"/>
      <c r="D54" s="165"/>
      <c r="E54" s="165"/>
      <c r="F54" s="165"/>
      <c r="G54" s="54">
        <v>171</v>
      </c>
      <c r="H54" s="55"/>
      <c r="I54" s="55"/>
      <c r="J54" s="55"/>
      <c r="K54" s="55"/>
    </row>
    <row r="55" spans="1:11" ht="13.15" customHeight="1" x14ac:dyDescent="0.2">
      <c r="A55" s="165" t="s">
        <v>225</v>
      </c>
      <c r="B55" s="165"/>
      <c r="C55" s="165"/>
      <c r="D55" s="165"/>
      <c r="E55" s="165"/>
      <c r="F55" s="165"/>
      <c r="G55" s="54">
        <v>172</v>
      </c>
      <c r="H55" s="55">
        <v>78940</v>
      </c>
      <c r="I55" s="55">
        <v>78940</v>
      </c>
      <c r="J55" s="55">
        <v>155682</v>
      </c>
      <c r="K55" s="55">
        <v>155682</v>
      </c>
    </row>
    <row r="56" spans="1:11" ht="22.15" customHeight="1" x14ac:dyDescent="0.2">
      <c r="A56" s="166" t="s">
        <v>226</v>
      </c>
      <c r="B56" s="166"/>
      <c r="C56" s="166"/>
      <c r="D56" s="166"/>
      <c r="E56" s="166"/>
      <c r="F56" s="166"/>
      <c r="G56" s="54">
        <v>173</v>
      </c>
      <c r="H56" s="55"/>
      <c r="I56" s="55"/>
      <c r="J56" s="55"/>
      <c r="K56" s="55"/>
    </row>
    <row r="57" spans="1:11" ht="13.15" customHeight="1" x14ac:dyDescent="0.2">
      <c r="A57" s="166" t="s">
        <v>227</v>
      </c>
      <c r="B57" s="166"/>
      <c r="C57" s="166"/>
      <c r="D57" s="166"/>
      <c r="E57" s="166"/>
      <c r="F57" s="166"/>
      <c r="G57" s="54">
        <v>174</v>
      </c>
      <c r="H57" s="55"/>
      <c r="I57" s="55"/>
      <c r="J57" s="55"/>
      <c r="K57" s="55"/>
    </row>
    <row r="58" spans="1:11" ht="24.6" customHeight="1" x14ac:dyDescent="0.2">
      <c r="A58" s="166" t="s">
        <v>228</v>
      </c>
      <c r="B58" s="166"/>
      <c r="C58" s="166"/>
      <c r="D58" s="166"/>
      <c r="E58" s="166"/>
      <c r="F58" s="166"/>
      <c r="G58" s="54">
        <v>175</v>
      </c>
      <c r="H58" s="55"/>
      <c r="I58" s="55"/>
      <c r="J58" s="55"/>
      <c r="K58" s="55"/>
    </row>
    <row r="59" spans="1:11" ht="13.15" customHeight="1" x14ac:dyDescent="0.2">
      <c r="A59" s="166" t="s">
        <v>229</v>
      </c>
      <c r="B59" s="166"/>
      <c r="C59" s="166"/>
      <c r="D59" s="166"/>
      <c r="E59" s="166"/>
      <c r="F59" s="166"/>
      <c r="G59" s="54">
        <v>176</v>
      </c>
      <c r="H59" s="55"/>
      <c r="I59" s="55"/>
      <c r="J59" s="55"/>
      <c r="K59" s="55"/>
    </row>
    <row r="60" spans="1:11" ht="13.15" customHeight="1" x14ac:dyDescent="0.2">
      <c r="A60" s="162" t="s">
        <v>230</v>
      </c>
      <c r="B60" s="162"/>
      <c r="C60" s="162"/>
      <c r="D60" s="162"/>
      <c r="E60" s="162"/>
      <c r="F60" s="162"/>
      <c r="G60" s="64">
        <v>177</v>
      </c>
      <c r="H60" s="65">
        <f>H8+H37+H56+H57</f>
        <v>85657507</v>
      </c>
      <c r="I60" s="65">
        <f>I8+I37+I56+I57</f>
        <v>74652728</v>
      </c>
      <c r="J60" s="65">
        <f>J8+J37+J56+J57</f>
        <v>28614517</v>
      </c>
      <c r="K60" s="65">
        <f>K8+K37+K56+K57</f>
        <v>17634497</v>
      </c>
    </row>
    <row r="61" spans="1:11" ht="13.15" customHeight="1" x14ac:dyDescent="0.2">
      <c r="A61" s="162" t="s">
        <v>231</v>
      </c>
      <c r="B61" s="162"/>
      <c r="C61" s="162"/>
      <c r="D61" s="162"/>
      <c r="E61" s="162"/>
      <c r="F61" s="162"/>
      <c r="G61" s="64">
        <v>178</v>
      </c>
      <c r="H61" s="65">
        <f>H14+H48+H58+H59</f>
        <v>105002832</v>
      </c>
      <c r="I61" s="65">
        <f>I14+I48+I58+I59</f>
        <v>68455789</v>
      </c>
      <c r="J61" s="65">
        <f>J14+J48+J58+J59</f>
        <v>76486685</v>
      </c>
      <c r="K61" s="65">
        <f>K14+K48+K58+K59</f>
        <v>39059304</v>
      </c>
    </row>
    <row r="62" spans="1:11" ht="13.15" customHeight="1" x14ac:dyDescent="0.2">
      <c r="A62" s="162" t="s">
        <v>232</v>
      </c>
      <c r="B62" s="162"/>
      <c r="C62" s="162"/>
      <c r="D62" s="162"/>
      <c r="E62" s="162"/>
      <c r="F62" s="162"/>
      <c r="G62" s="64">
        <v>179</v>
      </c>
      <c r="H62" s="65">
        <f>H60-H61</f>
        <v>-19345325</v>
      </c>
      <c r="I62" s="65">
        <f>I60-I61</f>
        <v>6196939</v>
      </c>
      <c r="J62" s="65">
        <f>J60-J61</f>
        <v>-47872168</v>
      </c>
      <c r="K62" s="65">
        <f>K60-K61</f>
        <v>-21424807</v>
      </c>
    </row>
    <row r="63" spans="1:11" ht="13.15" customHeight="1" x14ac:dyDescent="0.2">
      <c r="A63" s="167" t="s">
        <v>233</v>
      </c>
      <c r="B63" s="167"/>
      <c r="C63" s="167"/>
      <c r="D63" s="167"/>
      <c r="E63" s="167"/>
      <c r="F63" s="167"/>
      <c r="G63" s="64">
        <v>180</v>
      </c>
      <c r="H63" s="65">
        <f>+IF((H60-H61)&gt;0,(H60-H61),0)</f>
        <v>0</v>
      </c>
      <c r="I63" s="65">
        <f>+IF((I60-I61)&gt;0,(I60-I61),0)</f>
        <v>6196939</v>
      </c>
      <c r="J63" s="65">
        <f>+IF((J60-J61)&gt;0,(J60-J61),0)</f>
        <v>0</v>
      </c>
      <c r="K63" s="65">
        <f>+IF((K60-K61)&gt;0,(K60-K61),0)</f>
        <v>0</v>
      </c>
    </row>
    <row r="64" spans="1:11" ht="13.15" customHeight="1" x14ac:dyDescent="0.2">
      <c r="A64" s="167" t="s">
        <v>234</v>
      </c>
      <c r="B64" s="167"/>
      <c r="C64" s="167"/>
      <c r="D64" s="167"/>
      <c r="E64" s="167"/>
      <c r="F64" s="167"/>
      <c r="G64" s="64">
        <v>181</v>
      </c>
      <c r="H64" s="65">
        <f>+IF((H60-H61)&lt;0,(H60-H61),0)</f>
        <v>-19345325</v>
      </c>
      <c r="I64" s="65">
        <f>+IF((I60-I61)&lt;0,(I60-I61),0)</f>
        <v>0</v>
      </c>
      <c r="J64" s="65">
        <f>+IF((J60-J61)&lt;0,(J60-J61),0)</f>
        <v>-47872168</v>
      </c>
      <c r="K64" s="65">
        <f>+IF((K60-K61)&lt;0,(K60-K61),0)</f>
        <v>-21424807</v>
      </c>
    </row>
    <row r="65" spans="1:11" ht="13.15" customHeight="1" x14ac:dyDescent="0.2">
      <c r="A65" s="166" t="s">
        <v>235</v>
      </c>
      <c r="B65" s="166"/>
      <c r="C65" s="166"/>
      <c r="D65" s="166"/>
      <c r="E65" s="166"/>
      <c r="F65" s="166"/>
      <c r="G65" s="54">
        <v>182</v>
      </c>
      <c r="H65" s="55"/>
      <c r="I65" s="55"/>
      <c r="J65" s="55"/>
      <c r="K65" s="55"/>
    </row>
    <row r="66" spans="1:11" ht="13.15" customHeight="1" x14ac:dyDescent="0.2">
      <c r="A66" s="162" t="s">
        <v>236</v>
      </c>
      <c r="B66" s="162"/>
      <c r="C66" s="162"/>
      <c r="D66" s="162"/>
      <c r="E66" s="162"/>
      <c r="F66" s="162"/>
      <c r="G66" s="64">
        <v>183</v>
      </c>
      <c r="H66" s="65">
        <f>H62-H65</f>
        <v>-19345325</v>
      </c>
      <c r="I66" s="65">
        <f>I62-I65</f>
        <v>6196939</v>
      </c>
      <c r="J66" s="65">
        <f>J62-J65</f>
        <v>-47872168</v>
      </c>
      <c r="K66" s="65">
        <f>K62-K65</f>
        <v>-21424807</v>
      </c>
    </row>
    <row r="67" spans="1:11" ht="13.15" customHeight="1" x14ac:dyDescent="0.2">
      <c r="A67" s="167" t="s">
        <v>237</v>
      </c>
      <c r="B67" s="167"/>
      <c r="C67" s="167"/>
      <c r="D67" s="167"/>
      <c r="E67" s="167"/>
      <c r="F67" s="167"/>
      <c r="G67" s="64">
        <v>184</v>
      </c>
      <c r="H67" s="65">
        <f>+IF((H62-H65)&gt;0,(H62-H65),0)</f>
        <v>0</v>
      </c>
      <c r="I67" s="65">
        <f>+IF((I62-I65)&gt;0,(I62-I65),0)</f>
        <v>6196939</v>
      </c>
      <c r="J67" s="65">
        <f>+IF((J62-J65)&gt;0,(J62-J65),0)</f>
        <v>0</v>
      </c>
      <c r="K67" s="65">
        <f>+IF((K62-K65)&gt;0,(K62-K65),0)</f>
        <v>0</v>
      </c>
    </row>
    <row r="68" spans="1:11" ht="13.15" customHeight="1" x14ac:dyDescent="0.2">
      <c r="A68" s="167" t="s">
        <v>238</v>
      </c>
      <c r="B68" s="167"/>
      <c r="C68" s="167"/>
      <c r="D68" s="167"/>
      <c r="E68" s="167"/>
      <c r="F68" s="167"/>
      <c r="G68" s="64">
        <v>185</v>
      </c>
      <c r="H68" s="65">
        <f>+IF((H62-H65)&lt;0,(H62-H65),0)</f>
        <v>-19345325</v>
      </c>
      <c r="I68" s="65">
        <f>+IF((I62-I65)&lt;0,(I62-I65),0)</f>
        <v>0</v>
      </c>
      <c r="J68" s="65">
        <f>+IF((J62-J65)&lt;0,(J62-J65),0)</f>
        <v>-47872168</v>
      </c>
      <c r="K68" s="65">
        <f>+IF((K62-K65)&lt;0,(K62-K65),0)</f>
        <v>-21424807</v>
      </c>
    </row>
    <row r="69" spans="1:11" ht="13.15" customHeight="1" x14ac:dyDescent="0.2">
      <c r="A69" s="156" t="s">
        <v>239</v>
      </c>
      <c r="B69" s="156"/>
      <c r="C69" s="156"/>
      <c r="D69" s="156"/>
      <c r="E69" s="156"/>
      <c r="F69" s="156"/>
      <c r="G69" s="156"/>
      <c r="H69" s="156"/>
      <c r="I69" s="156"/>
      <c r="J69" s="156"/>
      <c r="K69" s="156"/>
    </row>
    <row r="70" spans="1:11" ht="22.15" customHeight="1" x14ac:dyDescent="0.2">
      <c r="A70" s="162" t="s">
        <v>240</v>
      </c>
      <c r="B70" s="162"/>
      <c r="C70" s="162"/>
      <c r="D70" s="162"/>
      <c r="E70" s="162"/>
      <c r="F70" s="162"/>
      <c r="G70" s="64">
        <v>186</v>
      </c>
      <c r="H70" s="65">
        <f>H71-H72</f>
        <v>0</v>
      </c>
      <c r="I70" s="65">
        <f>I71-I72</f>
        <v>0</v>
      </c>
      <c r="J70" s="65">
        <f>J71-J72</f>
        <v>0</v>
      </c>
      <c r="K70" s="65">
        <f>K71-K72</f>
        <v>0</v>
      </c>
    </row>
    <row r="71" spans="1:11" ht="13.15" customHeight="1" x14ac:dyDescent="0.2">
      <c r="A71" s="165" t="s">
        <v>241</v>
      </c>
      <c r="B71" s="165"/>
      <c r="C71" s="165"/>
      <c r="D71" s="165"/>
      <c r="E71" s="165"/>
      <c r="F71" s="165"/>
      <c r="G71" s="54">
        <v>187</v>
      </c>
      <c r="H71" s="55"/>
      <c r="I71" s="55"/>
      <c r="J71" s="55"/>
      <c r="K71" s="55"/>
    </row>
    <row r="72" spans="1:11" ht="13.15" customHeight="1" x14ac:dyDescent="0.2">
      <c r="A72" s="165" t="s">
        <v>242</v>
      </c>
      <c r="B72" s="165"/>
      <c r="C72" s="165"/>
      <c r="D72" s="165"/>
      <c r="E72" s="165"/>
      <c r="F72" s="165"/>
      <c r="G72" s="54">
        <v>188</v>
      </c>
      <c r="H72" s="55"/>
      <c r="I72" s="55"/>
      <c r="J72" s="55"/>
      <c r="K72" s="55"/>
    </row>
    <row r="73" spans="1:11" ht="13.15" customHeight="1" x14ac:dyDescent="0.2">
      <c r="A73" s="166" t="s">
        <v>243</v>
      </c>
      <c r="B73" s="166"/>
      <c r="C73" s="166"/>
      <c r="D73" s="166"/>
      <c r="E73" s="166"/>
      <c r="F73" s="166"/>
      <c r="G73" s="54">
        <v>189</v>
      </c>
      <c r="H73" s="55"/>
      <c r="I73" s="55"/>
      <c r="J73" s="55"/>
      <c r="K73" s="55"/>
    </row>
    <row r="74" spans="1:11" ht="13.15" customHeight="1" x14ac:dyDescent="0.2">
      <c r="A74" s="167" t="s">
        <v>244</v>
      </c>
      <c r="B74" s="167"/>
      <c r="C74" s="167"/>
      <c r="D74" s="167"/>
      <c r="E74" s="167"/>
      <c r="F74" s="167"/>
      <c r="G74" s="64">
        <v>190</v>
      </c>
      <c r="H74" s="66"/>
      <c r="I74" s="66"/>
      <c r="J74" s="66"/>
      <c r="K74" s="66"/>
    </row>
    <row r="75" spans="1:11" ht="13.15" customHeight="1" x14ac:dyDescent="0.2">
      <c r="A75" s="167" t="s">
        <v>245</v>
      </c>
      <c r="B75" s="167"/>
      <c r="C75" s="167"/>
      <c r="D75" s="167"/>
      <c r="E75" s="167"/>
      <c r="F75" s="167"/>
      <c r="G75" s="64">
        <v>191</v>
      </c>
      <c r="H75" s="66"/>
      <c r="I75" s="66"/>
      <c r="J75" s="66"/>
      <c r="K75" s="66"/>
    </row>
    <row r="76" spans="1:11" ht="13.15" customHeight="1" x14ac:dyDescent="0.2">
      <c r="A76" s="156" t="s">
        <v>246</v>
      </c>
      <c r="B76" s="156"/>
      <c r="C76" s="156"/>
      <c r="D76" s="156"/>
      <c r="E76" s="156"/>
      <c r="F76" s="156"/>
      <c r="G76" s="156"/>
      <c r="H76" s="156"/>
      <c r="I76" s="156"/>
      <c r="J76" s="156"/>
      <c r="K76" s="156"/>
    </row>
    <row r="77" spans="1:11" ht="13.15" customHeight="1" x14ac:dyDescent="0.2">
      <c r="A77" s="162" t="s">
        <v>247</v>
      </c>
      <c r="B77" s="162"/>
      <c r="C77" s="162"/>
      <c r="D77" s="162"/>
      <c r="E77" s="162"/>
      <c r="F77" s="162"/>
      <c r="G77" s="64">
        <v>192</v>
      </c>
      <c r="H77" s="66"/>
      <c r="I77" s="66"/>
      <c r="J77" s="66"/>
      <c r="K77" s="66"/>
    </row>
    <row r="78" spans="1:11" ht="13.15" customHeight="1" x14ac:dyDescent="0.2">
      <c r="A78" s="165" t="s">
        <v>248</v>
      </c>
      <c r="B78" s="165"/>
      <c r="C78" s="165"/>
      <c r="D78" s="165"/>
      <c r="E78" s="165"/>
      <c r="F78" s="165"/>
      <c r="G78" s="54">
        <v>193</v>
      </c>
      <c r="H78" s="67"/>
      <c r="I78" s="67"/>
      <c r="J78" s="67"/>
      <c r="K78" s="67"/>
    </row>
    <row r="79" spans="1:11" ht="13.15" customHeight="1" x14ac:dyDescent="0.2">
      <c r="A79" s="165" t="s">
        <v>249</v>
      </c>
      <c r="B79" s="165"/>
      <c r="C79" s="165"/>
      <c r="D79" s="165"/>
      <c r="E79" s="165"/>
      <c r="F79" s="165"/>
      <c r="G79" s="54">
        <v>194</v>
      </c>
      <c r="H79" s="67"/>
      <c r="I79" s="67"/>
      <c r="J79" s="67"/>
      <c r="K79" s="67"/>
    </row>
    <row r="80" spans="1:11" ht="13.15" customHeight="1" x14ac:dyDescent="0.2">
      <c r="A80" s="162" t="s">
        <v>250</v>
      </c>
      <c r="B80" s="162"/>
      <c r="C80" s="162"/>
      <c r="D80" s="162"/>
      <c r="E80" s="162"/>
      <c r="F80" s="162"/>
      <c r="G80" s="64">
        <v>195</v>
      </c>
      <c r="H80" s="66"/>
      <c r="I80" s="66"/>
      <c r="J80" s="66"/>
      <c r="K80" s="66"/>
    </row>
    <row r="81" spans="1:11" ht="13.15" customHeight="1" x14ac:dyDescent="0.2">
      <c r="A81" s="162" t="s">
        <v>251</v>
      </c>
      <c r="B81" s="162"/>
      <c r="C81" s="162"/>
      <c r="D81" s="162"/>
      <c r="E81" s="162"/>
      <c r="F81" s="162"/>
      <c r="G81" s="64">
        <v>196</v>
      </c>
      <c r="H81" s="66"/>
      <c r="I81" s="66"/>
      <c r="J81" s="66"/>
      <c r="K81" s="66"/>
    </row>
    <row r="82" spans="1:11" ht="13.15" customHeight="1" x14ac:dyDescent="0.2">
      <c r="A82" s="167" t="s">
        <v>252</v>
      </c>
      <c r="B82" s="167"/>
      <c r="C82" s="167"/>
      <c r="D82" s="167"/>
      <c r="E82" s="167"/>
      <c r="F82" s="167"/>
      <c r="G82" s="64">
        <v>197</v>
      </c>
      <c r="H82" s="66"/>
      <c r="I82" s="66"/>
      <c r="J82" s="66"/>
      <c r="K82" s="66"/>
    </row>
    <row r="83" spans="1:11" ht="13.15" customHeight="1" x14ac:dyDescent="0.2">
      <c r="A83" s="167" t="s">
        <v>253</v>
      </c>
      <c r="B83" s="167"/>
      <c r="C83" s="167"/>
      <c r="D83" s="167"/>
      <c r="E83" s="167"/>
      <c r="F83" s="167"/>
      <c r="G83" s="64">
        <v>198</v>
      </c>
      <c r="H83" s="66"/>
      <c r="I83" s="66"/>
      <c r="J83" s="66"/>
      <c r="K83" s="66"/>
    </row>
    <row r="84" spans="1:11" ht="13.15" customHeight="1" x14ac:dyDescent="0.2">
      <c r="A84" s="156" t="s">
        <v>254</v>
      </c>
      <c r="B84" s="156"/>
      <c r="C84" s="156"/>
      <c r="D84" s="156"/>
      <c r="E84" s="156"/>
      <c r="F84" s="156"/>
      <c r="G84" s="156"/>
      <c r="H84" s="156"/>
      <c r="I84" s="156"/>
      <c r="J84" s="156"/>
      <c r="K84" s="156"/>
    </row>
    <row r="85" spans="1:11" ht="13.15" customHeight="1" x14ac:dyDescent="0.2">
      <c r="A85" s="168" t="s">
        <v>255</v>
      </c>
      <c r="B85" s="168"/>
      <c r="C85" s="168"/>
      <c r="D85" s="168"/>
      <c r="E85" s="168"/>
      <c r="F85" s="168"/>
      <c r="G85" s="64">
        <v>199</v>
      </c>
      <c r="H85" s="68">
        <f>H86+H87</f>
        <v>0</v>
      </c>
      <c r="I85" s="68">
        <f>I86+I87</f>
        <v>0</v>
      </c>
      <c r="J85" s="68">
        <f>J86+J87</f>
        <v>0</v>
      </c>
      <c r="K85" s="68">
        <f>K86+K87</f>
        <v>0</v>
      </c>
    </row>
    <row r="86" spans="1:11" ht="13.15" customHeight="1" x14ac:dyDescent="0.2">
      <c r="A86" s="169" t="s">
        <v>256</v>
      </c>
      <c r="B86" s="169"/>
      <c r="C86" s="169"/>
      <c r="D86" s="169"/>
      <c r="E86" s="169"/>
      <c r="F86" s="169"/>
      <c r="G86" s="54">
        <v>200</v>
      </c>
      <c r="H86" s="69"/>
      <c r="I86" s="69"/>
      <c r="J86" s="69"/>
      <c r="K86" s="69"/>
    </row>
    <row r="87" spans="1:11" ht="13.15" customHeight="1" x14ac:dyDescent="0.2">
      <c r="A87" s="169" t="s">
        <v>257</v>
      </c>
      <c r="B87" s="169"/>
      <c r="C87" s="169"/>
      <c r="D87" s="169"/>
      <c r="E87" s="169"/>
      <c r="F87" s="169"/>
      <c r="G87" s="54">
        <v>201</v>
      </c>
      <c r="H87" s="69"/>
      <c r="I87" s="69"/>
      <c r="J87" s="69"/>
      <c r="K87" s="69"/>
    </row>
    <row r="88" spans="1:11" ht="13.15" customHeight="1" x14ac:dyDescent="0.2">
      <c r="A88" s="170" t="s">
        <v>258</v>
      </c>
      <c r="B88" s="170"/>
      <c r="C88" s="170"/>
      <c r="D88" s="170"/>
      <c r="E88" s="170"/>
      <c r="F88" s="170"/>
      <c r="G88" s="170"/>
      <c r="H88" s="170"/>
      <c r="I88" s="170"/>
      <c r="J88" s="170"/>
      <c r="K88" s="170"/>
    </row>
    <row r="89" spans="1:11" ht="13.15" customHeight="1" x14ac:dyDescent="0.2">
      <c r="A89" s="145" t="s">
        <v>259</v>
      </c>
      <c r="B89" s="145"/>
      <c r="C89" s="145"/>
      <c r="D89" s="145"/>
      <c r="E89" s="145"/>
      <c r="F89" s="145"/>
      <c r="G89" s="54">
        <v>202</v>
      </c>
      <c r="H89" s="69"/>
      <c r="I89" s="69"/>
      <c r="J89" s="69"/>
      <c r="K89" s="69"/>
    </row>
    <row r="90" spans="1:11" ht="24" customHeight="1" x14ac:dyDescent="0.2">
      <c r="A90" s="171" t="s">
        <v>260</v>
      </c>
      <c r="B90" s="171"/>
      <c r="C90" s="171"/>
      <c r="D90" s="171"/>
      <c r="E90" s="171"/>
      <c r="F90" s="171"/>
      <c r="G90" s="64">
        <v>203</v>
      </c>
      <c r="H90" s="68">
        <f>SUM(H91:H98)</f>
        <v>0</v>
      </c>
      <c r="I90" s="68">
        <f>SUM(I91:I98)</f>
        <v>0</v>
      </c>
      <c r="J90" s="68">
        <f>SUM(J91:J98)</f>
        <v>0</v>
      </c>
      <c r="K90" s="68">
        <f>SUM(K91:K98)</f>
        <v>0</v>
      </c>
    </row>
    <row r="91" spans="1:11" ht="13.15" customHeight="1" x14ac:dyDescent="0.2">
      <c r="A91" s="165" t="s">
        <v>261</v>
      </c>
      <c r="B91" s="165"/>
      <c r="C91" s="165"/>
      <c r="D91" s="165"/>
      <c r="E91" s="165"/>
      <c r="F91" s="165"/>
      <c r="G91" s="54">
        <v>204</v>
      </c>
      <c r="H91" s="69"/>
      <c r="I91" s="69"/>
      <c r="J91" s="69"/>
      <c r="K91" s="69"/>
    </row>
    <row r="92" spans="1:11" ht="22.15" customHeight="1" x14ac:dyDescent="0.2">
      <c r="A92" s="165" t="s">
        <v>262</v>
      </c>
      <c r="B92" s="165"/>
      <c r="C92" s="165"/>
      <c r="D92" s="165"/>
      <c r="E92" s="165"/>
      <c r="F92" s="165"/>
      <c r="G92" s="54">
        <v>205</v>
      </c>
      <c r="H92" s="69"/>
      <c r="I92" s="69"/>
      <c r="J92" s="69"/>
      <c r="K92" s="69"/>
    </row>
    <row r="93" spans="1:11" ht="22.15" customHeight="1" x14ac:dyDescent="0.2">
      <c r="A93" s="165" t="s">
        <v>263</v>
      </c>
      <c r="B93" s="165"/>
      <c r="C93" s="165"/>
      <c r="D93" s="165"/>
      <c r="E93" s="165"/>
      <c r="F93" s="165"/>
      <c r="G93" s="54">
        <v>206</v>
      </c>
      <c r="H93" s="69"/>
      <c r="I93" s="69"/>
      <c r="J93" s="69"/>
      <c r="K93" s="69"/>
    </row>
    <row r="94" spans="1:11" ht="22.15" customHeight="1" x14ac:dyDescent="0.2">
      <c r="A94" s="165" t="s">
        <v>264</v>
      </c>
      <c r="B94" s="165"/>
      <c r="C94" s="165"/>
      <c r="D94" s="165"/>
      <c r="E94" s="165"/>
      <c r="F94" s="165"/>
      <c r="G94" s="54">
        <v>207</v>
      </c>
      <c r="H94" s="69"/>
      <c r="I94" s="69"/>
      <c r="J94" s="69"/>
      <c r="K94" s="69"/>
    </row>
    <row r="95" spans="1:11" ht="22.15" customHeight="1" x14ac:dyDescent="0.2">
      <c r="A95" s="165" t="s">
        <v>265</v>
      </c>
      <c r="B95" s="165"/>
      <c r="C95" s="165"/>
      <c r="D95" s="165"/>
      <c r="E95" s="165"/>
      <c r="F95" s="165"/>
      <c r="G95" s="54">
        <v>208</v>
      </c>
      <c r="H95" s="69"/>
      <c r="I95" s="69"/>
      <c r="J95" s="69"/>
      <c r="K95" s="69"/>
    </row>
    <row r="96" spans="1:11" ht="22.15" customHeight="1" x14ac:dyDescent="0.2">
      <c r="A96" s="165" t="s">
        <v>266</v>
      </c>
      <c r="B96" s="165"/>
      <c r="C96" s="165"/>
      <c r="D96" s="165"/>
      <c r="E96" s="165"/>
      <c r="F96" s="165"/>
      <c r="G96" s="54">
        <v>209</v>
      </c>
      <c r="H96" s="69"/>
      <c r="I96" s="69"/>
      <c r="J96" s="69"/>
      <c r="K96" s="69"/>
    </row>
    <row r="97" spans="1:11" ht="13.15" customHeight="1" x14ac:dyDescent="0.2">
      <c r="A97" s="165" t="s">
        <v>267</v>
      </c>
      <c r="B97" s="165"/>
      <c r="C97" s="165"/>
      <c r="D97" s="165"/>
      <c r="E97" s="165"/>
      <c r="F97" s="165"/>
      <c r="G97" s="54">
        <v>210</v>
      </c>
      <c r="H97" s="69"/>
      <c r="I97" s="69"/>
      <c r="J97" s="69"/>
      <c r="K97" s="69"/>
    </row>
    <row r="98" spans="1:11" ht="13.15" customHeight="1" x14ac:dyDescent="0.2">
      <c r="A98" s="165" t="s">
        <v>268</v>
      </c>
      <c r="B98" s="165"/>
      <c r="C98" s="165"/>
      <c r="D98" s="165"/>
      <c r="E98" s="165"/>
      <c r="F98" s="165"/>
      <c r="G98" s="54">
        <v>211</v>
      </c>
      <c r="H98" s="69"/>
      <c r="I98" s="69"/>
      <c r="J98" s="69"/>
      <c r="K98" s="69"/>
    </row>
    <row r="99" spans="1:11" ht="13.15" customHeight="1" x14ac:dyDescent="0.2">
      <c r="A99" s="145" t="s">
        <v>269</v>
      </c>
      <c r="B99" s="145"/>
      <c r="C99" s="145"/>
      <c r="D99" s="145"/>
      <c r="E99" s="145"/>
      <c r="F99" s="145"/>
      <c r="G99" s="54">
        <v>212</v>
      </c>
      <c r="H99" s="69"/>
      <c r="I99" s="69"/>
      <c r="J99" s="69"/>
      <c r="K99" s="69"/>
    </row>
    <row r="100" spans="1:11" ht="22.9" customHeight="1" x14ac:dyDescent="0.2">
      <c r="A100" s="171" t="s">
        <v>270</v>
      </c>
      <c r="B100" s="171"/>
      <c r="C100" s="171"/>
      <c r="D100" s="171"/>
      <c r="E100" s="171"/>
      <c r="F100" s="171"/>
      <c r="G100" s="64">
        <v>213</v>
      </c>
      <c r="H100" s="68">
        <f>H90-H99</f>
        <v>0</v>
      </c>
      <c r="I100" s="68">
        <f>I90-I99</f>
        <v>0</v>
      </c>
      <c r="J100" s="68">
        <f>J90-J99</f>
        <v>0</v>
      </c>
      <c r="K100" s="68">
        <f>K90-K99</f>
        <v>0</v>
      </c>
    </row>
    <row r="101" spans="1:11" ht="13.15" customHeight="1" x14ac:dyDescent="0.2">
      <c r="A101" s="171" t="s">
        <v>271</v>
      </c>
      <c r="B101" s="171"/>
      <c r="C101" s="171"/>
      <c r="D101" s="171"/>
      <c r="E101" s="171"/>
      <c r="F101" s="171"/>
      <c r="G101" s="64">
        <v>214</v>
      </c>
      <c r="H101" s="68">
        <f>H89+H100</f>
        <v>0</v>
      </c>
      <c r="I101" s="68">
        <f>I89+I100</f>
        <v>0</v>
      </c>
      <c r="J101" s="68">
        <f>J89+J100</f>
        <v>0</v>
      </c>
      <c r="K101" s="68">
        <f>K89+K100</f>
        <v>0</v>
      </c>
    </row>
    <row r="102" spans="1:11" ht="13.15" customHeight="1" x14ac:dyDescent="0.2">
      <c r="A102" s="156" t="s">
        <v>272</v>
      </c>
      <c r="B102" s="156"/>
      <c r="C102" s="156"/>
      <c r="D102" s="156"/>
      <c r="E102" s="156"/>
      <c r="F102" s="156"/>
      <c r="G102" s="156"/>
      <c r="H102" s="156"/>
      <c r="I102" s="156"/>
      <c r="J102" s="156"/>
      <c r="K102" s="156"/>
    </row>
    <row r="103" spans="1:11" ht="13.15" customHeight="1" x14ac:dyDescent="0.2">
      <c r="A103" s="168" t="s">
        <v>273</v>
      </c>
      <c r="B103" s="168"/>
      <c r="C103" s="168"/>
      <c r="D103" s="168"/>
      <c r="E103" s="168"/>
      <c r="F103" s="168"/>
      <c r="G103" s="64">
        <v>215</v>
      </c>
      <c r="H103" s="68">
        <f>H104+H105</f>
        <v>0</v>
      </c>
      <c r="I103" s="68">
        <f>I104+I105</f>
        <v>0</v>
      </c>
      <c r="J103" s="68">
        <f>J104+J105</f>
        <v>0</v>
      </c>
      <c r="K103" s="68">
        <f>K104+K105</f>
        <v>0</v>
      </c>
    </row>
    <row r="104" spans="1:11" ht="13.15" customHeight="1" x14ac:dyDescent="0.2">
      <c r="A104" s="169" t="s">
        <v>274</v>
      </c>
      <c r="B104" s="169"/>
      <c r="C104" s="169"/>
      <c r="D104" s="169"/>
      <c r="E104" s="169"/>
      <c r="F104" s="169"/>
      <c r="G104" s="54">
        <v>216</v>
      </c>
      <c r="H104" s="69"/>
      <c r="I104" s="69"/>
      <c r="J104" s="69"/>
      <c r="K104" s="69"/>
    </row>
    <row r="105" spans="1:11" ht="13.15" customHeight="1" x14ac:dyDescent="0.2">
      <c r="A105" s="169" t="s">
        <v>275</v>
      </c>
      <c r="B105" s="169"/>
      <c r="C105" s="169"/>
      <c r="D105" s="169"/>
      <c r="E105" s="169"/>
      <c r="F105" s="169"/>
      <c r="G105" s="54">
        <v>217</v>
      </c>
      <c r="H105" s="69"/>
      <c r="I105" s="69"/>
      <c r="J105" s="69"/>
      <c r="K105" s="69"/>
    </row>
  </sheetData>
  <sheetProtection sheet="1" objects="1" scenarios="1"/>
  <mergeCells count="107">
    <mergeCell ref="A98:F98"/>
    <mergeCell ref="A99:F99"/>
    <mergeCell ref="A100:F100"/>
    <mergeCell ref="A101:F101"/>
    <mergeCell ref="A102:K102"/>
    <mergeCell ref="A103:F103"/>
    <mergeCell ref="A104:F104"/>
    <mergeCell ref="A105:F105"/>
    <mergeCell ref="A89:F89"/>
    <mergeCell ref="A90:F90"/>
    <mergeCell ref="A91:F91"/>
    <mergeCell ref="A92:F92"/>
    <mergeCell ref="A93:F93"/>
    <mergeCell ref="A94:F94"/>
    <mergeCell ref="A95:F95"/>
    <mergeCell ref="A96:F96"/>
    <mergeCell ref="A97:F97"/>
    <mergeCell ref="A80:F80"/>
    <mergeCell ref="A81:F81"/>
    <mergeCell ref="A82:F82"/>
    <mergeCell ref="A83:F83"/>
    <mergeCell ref="A84:K84"/>
    <mergeCell ref="A85:F85"/>
    <mergeCell ref="A86:F86"/>
    <mergeCell ref="A87:F87"/>
    <mergeCell ref="A88:K88"/>
    <mergeCell ref="A71:F71"/>
    <mergeCell ref="A72:F72"/>
    <mergeCell ref="A73:F73"/>
    <mergeCell ref="A74:F74"/>
    <mergeCell ref="A75:F75"/>
    <mergeCell ref="A76:K76"/>
    <mergeCell ref="A77:F77"/>
    <mergeCell ref="A78:F78"/>
    <mergeCell ref="A79:F79"/>
    <mergeCell ref="A62:F62"/>
    <mergeCell ref="A63:F63"/>
    <mergeCell ref="A64:F64"/>
    <mergeCell ref="A65:F65"/>
    <mergeCell ref="A66:F66"/>
    <mergeCell ref="A67:F67"/>
    <mergeCell ref="A68:F68"/>
    <mergeCell ref="A69:K69"/>
    <mergeCell ref="A70:F70"/>
    <mergeCell ref="A53:F53"/>
    <mergeCell ref="A54:F54"/>
    <mergeCell ref="A55:F55"/>
    <mergeCell ref="A56:F56"/>
    <mergeCell ref="A57:F57"/>
    <mergeCell ref="A58:F58"/>
    <mergeCell ref="A59:F59"/>
    <mergeCell ref="A60:F60"/>
    <mergeCell ref="A61:F61"/>
    <mergeCell ref="A44:F44"/>
    <mergeCell ref="A45:F45"/>
    <mergeCell ref="A46:F46"/>
    <mergeCell ref="A47:F47"/>
    <mergeCell ref="A48:F48"/>
    <mergeCell ref="A49:F49"/>
    <mergeCell ref="A50:F50"/>
    <mergeCell ref="A51:F51"/>
    <mergeCell ref="A52:F52"/>
    <mergeCell ref="A35:F35"/>
    <mergeCell ref="A36:F36"/>
    <mergeCell ref="A37:F37"/>
    <mergeCell ref="A38:F38"/>
    <mergeCell ref="A39:F39"/>
    <mergeCell ref="A40:F40"/>
    <mergeCell ref="A41:F41"/>
    <mergeCell ref="A42:F42"/>
    <mergeCell ref="A43:F43"/>
    <mergeCell ref="A26:F26"/>
    <mergeCell ref="A27:F27"/>
    <mergeCell ref="A28:F28"/>
    <mergeCell ref="A29:F29"/>
    <mergeCell ref="A30:F30"/>
    <mergeCell ref="A31:F31"/>
    <mergeCell ref="A32:F32"/>
    <mergeCell ref="A33:F33"/>
    <mergeCell ref="A34:F34"/>
    <mergeCell ref="A17:F17"/>
    <mergeCell ref="A18:F18"/>
    <mergeCell ref="A19:F19"/>
    <mergeCell ref="A20:F20"/>
    <mergeCell ref="A21:F21"/>
    <mergeCell ref="A22:F22"/>
    <mergeCell ref="A23:F23"/>
    <mergeCell ref="A24:F24"/>
    <mergeCell ref="A25:F25"/>
    <mergeCell ref="A8:F8"/>
    <mergeCell ref="A9:F9"/>
    <mergeCell ref="A10:F10"/>
    <mergeCell ref="A11:F11"/>
    <mergeCell ref="A12:F12"/>
    <mergeCell ref="A13:F13"/>
    <mergeCell ref="A14:F14"/>
    <mergeCell ref="A15:F15"/>
    <mergeCell ref="A16:F16"/>
    <mergeCell ref="A7:F7"/>
    <mergeCell ref="A1:I1"/>
    <mergeCell ref="A2:I2"/>
    <mergeCell ref="A3:K3"/>
    <mergeCell ref="A4:K4"/>
    <mergeCell ref="A5:F6"/>
    <mergeCell ref="G5:G6"/>
    <mergeCell ref="H5:I5"/>
    <mergeCell ref="J5:K5"/>
  </mergeCells>
  <dataValidations count="2">
    <dataValidation type="whole" operator="notEqual" allowBlank="1" showInputMessage="1" showErrorMessage="1" errorTitle="Pogrešan upis" error="Dopušten je upis samo cjelobrojnih vrijednosti" sqref="H15:K15 H26:K35 H54:K54 H62:K62 H65:K66 H70:K70 H73:K73 H77:K77 H80:K81 H85:K87 H89:K101 H103:K105">
      <formula1>999999999999</formula1>
      <formula2>0</formula2>
    </dataValidation>
    <dataValidation type="whole" operator="greaterThanOrEqual" allowBlank="1" showInputMessage="1" showErrorMessage="1" errorTitle="Pogrešan upis" error="Dopušten je upis samo pozitivnih cjelobrojnih vrijednosti" sqref="H8:K14 H16:K25 H36:K53 H55:K61 H63:K64 H67:K68 H71:K72 H74:K75 H78:K79 H82:K83">
      <formula1>0</formula1>
      <formula2>0</formula2>
    </dataValidation>
  </dataValidations>
  <pageMargins left="0.75" right="0.17013888888888901" top="1" bottom="1" header="0.51180555555555496" footer="0.51180555555555496"/>
  <pageSetup paperSize="9" scale="65" firstPageNumber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view="pageBreakPreview" zoomScale="110" zoomScaleNormal="100" zoomScalePageLayoutView="110" workbookViewId="0">
      <selection activeCell="I35" sqref="I35"/>
    </sheetView>
  </sheetViews>
  <sheetFormatPr defaultRowHeight="12.75" x14ac:dyDescent="0.2"/>
  <cols>
    <col min="1" max="7" width="9.140625" customWidth="1"/>
    <col min="8" max="9" width="30.28515625" customWidth="1"/>
  </cols>
  <sheetData>
    <row r="1" spans="1:9" ht="13.15" customHeight="1" x14ac:dyDescent="0.2">
      <c r="A1" s="149" t="s">
        <v>276</v>
      </c>
      <c r="B1" s="149"/>
      <c r="C1" s="149"/>
      <c r="D1" s="149"/>
      <c r="E1" s="149"/>
      <c r="F1" s="149"/>
      <c r="G1" s="149"/>
      <c r="H1" s="149"/>
      <c r="I1" s="149"/>
    </row>
    <row r="2" spans="1:9" ht="13.15" customHeight="1" x14ac:dyDescent="0.2">
      <c r="A2" s="150" t="s">
        <v>408</v>
      </c>
      <c r="B2" s="150"/>
      <c r="C2" s="150"/>
      <c r="D2" s="150"/>
      <c r="E2" s="150"/>
      <c r="F2" s="150"/>
      <c r="G2" s="150"/>
      <c r="H2" s="150"/>
      <c r="I2" s="150"/>
    </row>
    <row r="3" spans="1:9" ht="13.15" customHeight="1" x14ac:dyDescent="0.2">
      <c r="A3" s="151" t="s">
        <v>57</v>
      </c>
      <c r="B3" s="151"/>
      <c r="C3" s="151"/>
      <c r="D3" s="151"/>
      <c r="E3" s="151"/>
      <c r="F3" s="151"/>
      <c r="G3" s="151"/>
      <c r="H3" s="151"/>
      <c r="I3" s="151"/>
    </row>
    <row r="4" spans="1:9" ht="13.15" customHeight="1" x14ac:dyDescent="0.2">
      <c r="A4" s="177" t="s">
        <v>58</v>
      </c>
      <c r="B4" s="177"/>
      <c r="C4" s="177"/>
      <c r="D4" s="177"/>
      <c r="E4" s="177"/>
      <c r="F4" s="177"/>
      <c r="G4" s="177"/>
      <c r="H4" s="177"/>
      <c r="I4" s="177"/>
    </row>
    <row r="5" spans="1:9" ht="22.9" customHeight="1" x14ac:dyDescent="0.2">
      <c r="A5" s="178" t="s">
        <v>59</v>
      </c>
      <c r="B5" s="178"/>
      <c r="C5" s="178"/>
      <c r="D5" s="178"/>
      <c r="E5" s="178"/>
      <c r="F5" s="178"/>
      <c r="G5" s="70" t="s">
        <v>173</v>
      </c>
      <c r="H5" s="71" t="s">
        <v>174</v>
      </c>
      <c r="I5" s="71" t="s">
        <v>175</v>
      </c>
    </row>
    <row r="6" spans="1:9" x14ac:dyDescent="0.2">
      <c r="A6" s="172">
        <v>1</v>
      </c>
      <c r="B6" s="172"/>
      <c r="C6" s="172"/>
      <c r="D6" s="172"/>
      <c r="E6" s="172"/>
      <c r="F6" s="172"/>
      <c r="G6" s="72">
        <v>2</v>
      </c>
      <c r="H6" s="73" t="s">
        <v>277</v>
      </c>
      <c r="I6" s="73" t="s">
        <v>278</v>
      </c>
    </row>
    <row r="7" spans="1:9" ht="13.15" customHeight="1" x14ac:dyDescent="0.2">
      <c r="A7" s="173" t="s">
        <v>279</v>
      </c>
      <c r="B7" s="173"/>
      <c r="C7" s="173"/>
      <c r="D7" s="173"/>
      <c r="E7" s="173"/>
      <c r="F7" s="173"/>
      <c r="G7" s="173"/>
      <c r="H7" s="173"/>
      <c r="I7" s="173"/>
    </row>
    <row r="8" spans="1:9" ht="12.75" customHeight="1" x14ac:dyDescent="0.2">
      <c r="A8" s="174" t="s">
        <v>280</v>
      </c>
      <c r="B8" s="174"/>
      <c r="C8" s="174"/>
      <c r="D8" s="174"/>
      <c r="E8" s="174"/>
      <c r="F8" s="174"/>
      <c r="G8" s="74">
        <v>1</v>
      </c>
      <c r="H8" s="75">
        <v>-19345325</v>
      </c>
      <c r="I8" s="75">
        <v>-47872327</v>
      </c>
    </row>
    <row r="9" spans="1:9" ht="12.75" customHeight="1" x14ac:dyDescent="0.2">
      <c r="A9" s="175" t="s">
        <v>281</v>
      </c>
      <c r="B9" s="175"/>
      <c r="C9" s="175"/>
      <c r="D9" s="175"/>
      <c r="E9" s="175"/>
      <c r="F9" s="175"/>
      <c r="G9" s="76">
        <v>2</v>
      </c>
      <c r="H9" s="77">
        <f>H10+H11+H12+H13+H14+H15+H16+H17</f>
        <v>31006640</v>
      </c>
      <c r="I9" s="77">
        <f>I10+I11+I12+I13+I14+I15+I16+I17</f>
        <v>32449300</v>
      </c>
    </row>
    <row r="10" spans="1:9" ht="12.75" customHeight="1" x14ac:dyDescent="0.2">
      <c r="A10" s="176" t="s">
        <v>282</v>
      </c>
      <c r="B10" s="176"/>
      <c r="C10" s="176"/>
      <c r="D10" s="176"/>
      <c r="E10" s="176"/>
      <c r="F10" s="176"/>
      <c r="G10" s="78">
        <v>3</v>
      </c>
      <c r="H10" s="79">
        <v>31006640</v>
      </c>
      <c r="I10" s="55">
        <v>32449300</v>
      </c>
    </row>
    <row r="11" spans="1:9" ht="22.15" customHeight="1" x14ac:dyDescent="0.2">
      <c r="A11" s="176" t="s">
        <v>283</v>
      </c>
      <c r="B11" s="176"/>
      <c r="C11" s="176"/>
      <c r="D11" s="176"/>
      <c r="E11" s="176"/>
      <c r="F11" s="176"/>
      <c r="G11" s="78">
        <v>4</v>
      </c>
      <c r="H11" s="79"/>
      <c r="I11" s="79"/>
    </row>
    <row r="12" spans="1:9" ht="23.45" customHeight="1" x14ac:dyDescent="0.2">
      <c r="A12" s="176" t="s">
        <v>284</v>
      </c>
      <c r="B12" s="176"/>
      <c r="C12" s="176"/>
      <c r="D12" s="176"/>
      <c r="E12" s="176"/>
      <c r="F12" s="176"/>
      <c r="G12" s="78">
        <v>5</v>
      </c>
      <c r="H12" s="79"/>
      <c r="I12" s="79"/>
    </row>
    <row r="13" spans="1:9" ht="12.75" customHeight="1" x14ac:dyDescent="0.2">
      <c r="A13" s="176" t="s">
        <v>285</v>
      </c>
      <c r="B13" s="176"/>
      <c r="C13" s="176"/>
      <c r="D13" s="176"/>
      <c r="E13" s="176"/>
      <c r="F13" s="176"/>
      <c r="G13" s="78">
        <v>6</v>
      </c>
      <c r="H13" s="79"/>
      <c r="I13" s="79"/>
    </row>
    <row r="14" spans="1:9" ht="12.75" customHeight="1" x14ac:dyDescent="0.2">
      <c r="A14" s="176" t="s">
        <v>286</v>
      </c>
      <c r="B14" s="176"/>
      <c r="C14" s="176"/>
      <c r="D14" s="176"/>
      <c r="E14" s="176"/>
      <c r="F14" s="176"/>
      <c r="G14" s="78">
        <v>7</v>
      </c>
      <c r="H14" s="79"/>
      <c r="I14" s="79"/>
    </row>
    <row r="15" spans="1:9" ht="12.75" customHeight="1" x14ac:dyDescent="0.2">
      <c r="A15" s="176" t="s">
        <v>287</v>
      </c>
      <c r="B15" s="176"/>
      <c r="C15" s="176"/>
      <c r="D15" s="176"/>
      <c r="E15" s="176"/>
      <c r="F15" s="176"/>
      <c r="G15" s="78">
        <v>8</v>
      </c>
      <c r="H15" s="79"/>
      <c r="I15" s="79"/>
    </row>
    <row r="16" spans="1:9" ht="12.75" customHeight="1" x14ac:dyDescent="0.2">
      <c r="A16" s="176" t="s">
        <v>288</v>
      </c>
      <c r="B16" s="176"/>
      <c r="C16" s="176"/>
      <c r="D16" s="176"/>
      <c r="E16" s="176"/>
      <c r="F16" s="176"/>
      <c r="G16" s="78">
        <v>9</v>
      </c>
      <c r="H16" s="79"/>
      <c r="I16" s="79"/>
    </row>
    <row r="17" spans="1:9" ht="25.15" customHeight="1" x14ac:dyDescent="0.2">
      <c r="A17" s="176" t="s">
        <v>289</v>
      </c>
      <c r="B17" s="176"/>
      <c r="C17" s="176"/>
      <c r="D17" s="176"/>
      <c r="E17" s="176"/>
      <c r="F17" s="176"/>
      <c r="G17" s="78">
        <v>10</v>
      </c>
      <c r="H17" s="79"/>
      <c r="I17" s="79"/>
    </row>
    <row r="18" spans="1:9" ht="28.15" customHeight="1" x14ac:dyDescent="0.2">
      <c r="A18" s="179" t="s">
        <v>290</v>
      </c>
      <c r="B18" s="179"/>
      <c r="C18" s="179"/>
      <c r="D18" s="179"/>
      <c r="E18" s="179"/>
      <c r="F18" s="179"/>
      <c r="G18" s="76">
        <v>11</v>
      </c>
      <c r="H18" s="77">
        <f>H8+H9</f>
        <v>11661315</v>
      </c>
      <c r="I18" s="77">
        <f>I8+I9</f>
        <v>-15423027</v>
      </c>
    </row>
    <row r="19" spans="1:9" ht="12.75" customHeight="1" x14ac:dyDescent="0.2">
      <c r="A19" s="175" t="s">
        <v>291</v>
      </c>
      <c r="B19" s="175"/>
      <c r="C19" s="175"/>
      <c r="D19" s="175"/>
      <c r="E19" s="175"/>
      <c r="F19" s="175"/>
      <c r="G19" s="76">
        <v>12</v>
      </c>
      <c r="H19" s="77">
        <f>H20+H21+H22+H23</f>
        <v>-19097276</v>
      </c>
      <c r="I19" s="77">
        <f>I20+I21+I22+I23</f>
        <v>-18814342</v>
      </c>
    </row>
    <row r="20" spans="1:9" ht="12.75" customHeight="1" x14ac:dyDescent="0.2">
      <c r="A20" s="176" t="s">
        <v>292</v>
      </c>
      <c r="B20" s="176"/>
      <c r="C20" s="176"/>
      <c r="D20" s="176"/>
      <c r="E20" s="176"/>
      <c r="F20" s="176"/>
      <c r="G20" s="78">
        <v>13</v>
      </c>
      <c r="H20" s="79">
        <v>29109586</v>
      </c>
      <c r="I20" s="79">
        <v>4928357</v>
      </c>
    </row>
    <row r="21" spans="1:9" ht="12.75" customHeight="1" x14ac:dyDescent="0.2">
      <c r="A21" s="176" t="s">
        <v>293</v>
      </c>
      <c r="B21" s="176"/>
      <c r="C21" s="176"/>
      <c r="D21" s="176"/>
      <c r="E21" s="176"/>
      <c r="F21" s="176"/>
      <c r="G21" s="78">
        <v>14</v>
      </c>
      <c r="H21" s="79">
        <v>-45262907</v>
      </c>
      <c r="I21" s="79">
        <v>-23513103</v>
      </c>
    </row>
    <row r="22" spans="1:9" ht="12.75" customHeight="1" x14ac:dyDescent="0.2">
      <c r="A22" s="176" t="s">
        <v>294</v>
      </c>
      <c r="B22" s="176"/>
      <c r="C22" s="176"/>
      <c r="D22" s="176"/>
      <c r="E22" s="176"/>
      <c r="F22" s="176"/>
      <c r="G22" s="78">
        <v>15</v>
      </c>
      <c r="H22" s="79">
        <v>-2943955</v>
      </c>
      <c r="I22" s="79">
        <v>-229596</v>
      </c>
    </row>
    <row r="23" spans="1:9" ht="12.75" customHeight="1" x14ac:dyDescent="0.2">
      <c r="A23" s="176" t="s">
        <v>295</v>
      </c>
      <c r="B23" s="176"/>
      <c r="C23" s="176"/>
      <c r="D23" s="176"/>
      <c r="E23" s="176"/>
      <c r="F23" s="176"/>
      <c r="G23" s="78">
        <v>16</v>
      </c>
      <c r="H23" s="79">
        <v>0</v>
      </c>
      <c r="I23" s="79"/>
    </row>
    <row r="24" spans="1:9" ht="12.75" customHeight="1" x14ac:dyDescent="0.2">
      <c r="A24" s="179" t="s">
        <v>296</v>
      </c>
      <c r="B24" s="179"/>
      <c r="C24" s="179"/>
      <c r="D24" s="179"/>
      <c r="E24" s="179"/>
      <c r="F24" s="179"/>
      <c r="G24" s="76">
        <v>17</v>
      </c>
      <c r="H24" s="77">
        <f>H18+H19</f>
        <v>-7435961</v>
      </c>
      <c r="I24" s="77">
        <f>I18+I19</f>
        <v>-34237369</v>
      </c>
    </row>
    <row r="25" spans="1:9" ht="12.75" customHeight="1" x14ac:dyDescent="0.2">
      <c r="A25" s="180" t="s">
        <v>297</v>
      </c>
      <c r="B25" s="180"/>
      <c r="C25" s="180"/>
      <c r="D25" s="180"/>
      <c r="E25" s="180"/>
      <c r="F25" s="180"/>
      <c r="G25" s="78">
        <v>18</v>
      </c>
      <c r="H25" s="79"/>
      <c r="I25" s="79"/>
    </row>
    <row r="26" spans="1:9" ht="12.75" customHeight="1" x14ac:dyDescent="0.2">
      <c r="A26" s="180" t="s">
        <v>298</v>
      </c>
      <c r="B26" s="180"/>
      <c r="C26" s="180"/>
      <c r="D26" s="180"/>
      <c r="E26" s="180"/>
      <c r="F26" s="180"/>
      <c r="G26" s="78">
        <v>19</v>
      </c>
      <c r="H26" s="79"/>
      <c r="I26" s="79"/>
    </row>
    <row r="27" spans="1:9" ht="25.9" customHeight="1" x14ac:dyDescent="0.2">
      <c r="A27" s="181" t="s">
        <v>299</v>
      </c>
      <c r="B27" s="181"/>
      <c r="C27" s="181"/>
      <c r="D27" s="181"/>
      <c r="E27" s="181"/>
      <c r="F27" s="181"/>
      <c r="G27" s="80">
        <v>20</v>
      </c>
      <c r="H27" s="81">
        <f>H24+H25+H26</f>
        <v>-7435961</v>
      </c>
      <c r="I27" s="81">
        <f>I24+I25+I26</f>
        <v>-34237369</v>
      </c>
    </row>
    <row r="28" spans="1:9" ht="13.15" customHeight="1" x14ac:dyDescent="0.2">
      <c r="A28" s="173" t="s">
        <v>300</v>
      </c>
      <c r="B28" s="173"/>
      <c r="C28" s="173"/>
      <c r="D28" s="173"/>
      <c r="E28" s="173"/>
      <c r="F28" s="173"/>
      <c r="G28" s="173"/>
      <c r="H28" s="173"/>
      <c r="I28" s="173"/>
    </row>
    <row r="29" spans="1:9" ht="30.6" customHeight="1" x14ac:dyDescent="0.2">
      <c r="A29" s="174" t="s">
        <v>301</v>
      </c>
      <c r="B29" s="174"/>
      <c r="C29" s="174"/>
      <c r="D29" s="174"/>
      <c r="E29" s="174"/>
      <c r="F29" s="174"/>
      <c r="G29" s="74">
        <v>21</v>
      </c>
      <c r="H29" s="82"/>
      <c r="I29" s="82"/>
    </row>
    <row r="30" spans="1:9" ht="12.75" customHeight="1" x14ac:dyDescent="0.2">
      <c r="A30" s="180" t="s">
        <v>302</v>
      </c>
      <c r="B30" s="180"/>
      <c r="C30" s="180"/>
      <c r="D30" s="180"/>
      <c r="E30" s="180"/>
      <c r="F30" s="180"/>
      <c r="G30" s="78">
        <v>22</v>
      </c>
      <c r="H30" s="83"/>
      <c r="I30" s="83"/>
    </row>
    <row r="31" spans="1:9" ht="12.75" customHeight="1" x14ac:dyDescent="0.2">
      <c r="A31" s="180" t="s">
        <v>303</v>
      </c>
      <c r="B31" s="180"/>
      <c r="C31" s="180"/>
      <c r="D31" s="180"/>
      <c r="E31" s="180"/>
      <c r="F31" s="180"/>
      <c r="G31" s="78">
        <v>23</v>
      </c>
      <c r="H31" s="83"/>
      <c r="I31" s="83"/>
    </row>
    <row r="32" spans="1:9" ht="12.75" customHeight="1" x14ac:dyDescent="0.2">
      <c r="A32" s="180" t="s">
        <v>304</v>
      </c>
      <c r="B32" s="180"/>
      <c r="C32" s="180"/>
      <c r="D32" s="180"/>
      <c r="E32" s="180"/>
      <c r="F32" s="180"/>
      <c r="G32" s="78">
        <v>24</v>
      </c>
      <c r="H32" s="83"/>
      <c r="I32" s="83"/>
    </row>
    <row r="33" spans="1:9" ht="12.75" customHeight="1" x14ac:dyDescent="0.2">
      <c r="A33" s="180" t="s">
        <v>305</v>
      </c>
      <c r="B33" s="180"/>
      <c r="C33" s="180"/>
      <c r="D33" s="180"/>
      <c r="E33" s="180"/>
      <c r="F33" s="180"/>
      <c r="G33" s="78">
        <v>25</v>
      </c>
      <c r="H33" s="83">
        <v>73952967</v>
      </c>
      <c r="I33" s="83">
        <v>77711005</v>
      </c>
    </row>
    <row r="34" spans="1:9" ht="12.75" customHeight="1" x14ac:dyDescent="0.2">
      <c r="A34" s="180" t="s">
        <v>306</v>
      </c>
      <c r="B34" s="180"/>
      <c r="C34" s="180"/>
      <c r="D34" s="180"/>
      <c r="E34" s="180"/>
      <c r="F34" s="180"/>
      <c r="G34" s="78">
        <v>26</v>
      </c>
      <c r="H34" s="83">
        <v>18692259</v>
      </c>
      <c r="I34" s="83">
        <v>1763881</v>
      </c>
    </row>
    <row r="35" spans="1:9" ht="26.45" customHeight="1" x14ac:dyDescent="0.2">
      <c r="A35" s="179" t="s">
        <v>307</v>
      </c>
      <c r="B35" s="179"/>
      <c r="C35" s="179"/>
      <c r="D35" s="179"/>
      <c r="E35" s="179"/>
      <c r="F35" s="179"/>
      <c r="G35" s="76">
        <v>27</v>
      </c>
      <c r="H35" s="84">
        <f>H29+H30+H31+H32+H33+H34</f>
        <v>92645226</v>
      </c>
      <c r="I35" s="84">
        <f>I29+I30+I31+I32+I33+I34</f>
        <v>79474886</v>
      </c>
    </row>
    <row r="36" spans="1:9" ht="22.9" customHeight="1" x14ac:dyDescent="0.2">
      <c r="A36" s="180" t="s">
        <v>308</v>
      </c>
      <c r="B36" s="180"/>
      <c r="C36" s="180"/>
      <c r="D36" s="180"/>
      <c r="E36" s="180"/>
      <c r="F36" s="180"/>
      <c r="G36" s="78">
        <v>28</v>
      </c>
      <c r="H36" s="83">
        <v>-23771107</v>
      </c>
      <c r="I36" s="83">
        <v>-12751747</v>
      </c>
    </row>
    <row r="37" spans="1:9" ht="12.75" customHeight="1" x14ac:dyDescent="0.2">
      <c r="A37" s="180" t="s">
        <v>309</v>
      </c>
      <c r="B37" s="180"/>
      <c r="C37" s="180"/>
      <c r="D37" s="180"/>
      <c r="E37" s="180"/>
      <c r="F37" s="180"/>
      <c r="G37" s="78">
        <v>29</v>
      </c>
      <c r="H37" s="83"/>
      <c r="I37" s="83"/>
    </row>
    <row r="38" spans="1:9" ht="12.75" customHeight="1" x14ac:dyDescent="0.2">
      <c r="A38" s="180" t="s">
        <v>310</v>
      </c>
      <c r="B38" s="180"/>
      <c r="C38" s="180"/>
      <c r="D38" s="180"/>
      <c r="E38" s="180"/>
      <c r="F38" s="180"/>
      <c r="G38" s="78">
        <v>30</v>
      </c>
      <c r="H38" s="83"/>
      <c r="I38" s="83"/>
    </row>
    <row r="39" spans="1:9" ht="12.75" customHeight="1" x14ac:dyDescent="0.2">
      <c r="A39" s="180" t="s">
        <v>311</v>
      </c>
      <c r="B39" s="180"/>
      <c r="C39" s="180"/>
      <c r="D39" s="180"/>
      <c r="E39" s="180"/>
      <c r="F39" s="180"/>
      <c r="G39" s="78">
        <v>31</v>
      </c>
      <c r="H39" s="83"/>
      <c r="I39" s="83"/>
    </row>
    <row r="40" spans="1:9" ht="12.75" customHeight="1" x14ac:dyDescent="0.2">
      <c r="A40" s="180" t="s">
        <v>312</v>
      </c>
      <c r="B40" s="180"/>
      <c r="C40" s="180"/>
      <c r="D40" s="180"/>
      <c r="E40" s="180"/>
      <c r="F40" s="180"/>
      <c r="G40" s="78">
        <v>32</v>
      </c>
      <c r="H40" s="83"/>
      <c r="I40" s="83">
        <v>0</v>
      </c>
    </row>
    <row r="41" spans="1:9" ht="24" customHeight="1" x14ac:dyDescent="0.2">
      <c r="A41" s="179" t="s">
        <v>313</v>
      </c>
      <c r="B41" s="179"/>
      <c r="C41" s="179"/>
      <c r="D41" s="179"/>
      <c r="E41" s="179"/>
      <c r="F41" s="179"/>
      <c r="G41" s="76">
        <v>33</v>
      </c>
      <c r="H41" s="84">
        <f>H36+H37+H38+H39+H40</f>
        <v>-23771107</v>
      </c>
      <c r="I41" s="84">
        <f>I36+I37+I38+I39+I40</f>
        <v>-12751747</v>
      </c>
    </row>
    <row r="42" spans="1:9" ht="29.45" customHeight="1" x14ac:dyDescent="0.2">
      <c r="A42" s="181" t="s">
        <v>314</v>
      </c>
      <c r="B42" s="181"/>
      <c r="C42" s="181"/>
      <c r="D42" s="181"/>
      <c r="E42" s="181"/>
      <c r="F42" s="181"/>
      <c r="G42" s="80">
        <v>34</v>
      </c>
      <c r="H42" s="85">
        <f>H35+H41</f>
        <v>68874119</v>
      </c>
      <c r="I42" s="85">
        <f>I35+I41</f>
        <v>66723139</v>
      </c>
    </row>
    <row r="43" spans="1:9" ht="13.15" customHeight="1" x14ac:dyDescent="0.2">
      <c r="A43" s="173" t="s">
        <v>315</v>
      </c>
      <c r="B43" s="173"/>
      <c r="C43" s="173"/>
      <c r="D43" s="173"/>
      <c r="E43" s="173"/>
      <c r="F43" s="173"/>
      <c r="G43" s="173"/>
      <c r="H43" s="173"/>
      <c r="I43" s="173"/>
    </row>
    <row r="44" spans="1:9" ht="12.75" customHeight="1" x14ac:dyDescent="0.2">
      <c r="A44" s="174" t="s">
        <v>316</v>
      </c>
      <c r="B44" s="174"/>
      <c r="C44" s="174"/>
      <c r="D44" s="174"/>
      <c r="E44" s="174"/>
      <c r="F44" s="174"/>
      <c r="G44" s="74">
        <v>35</v>
      </c>
      <c r="H44" s="82"/>
      <c r="I44" s="82"/>
    </row>
    <row r="45" spans="1:9" ht="25.15" customHeight="1" x14ac:dyDescent="0.2">
      <c r="A45" s="180" t="s">
        <v>317</v>
      </c>
      <c r="B45" s="180"/>
      <c r="C45" s="180"/>
      <c r="D45" s="180"/>
      <c r="E45" s="180"/>
      <c r="F45" s="180"/>
      <c r="G45" s="78">
        <v>36</v>
      </c>
      <c r="H45" s="83"/>
      <c r="I45" s="83"/>
    </row>
    <row r="46" spans="1:9" ht="12.75" customHeight="1" x14ac:dyDescent="0.2">
      <c r="A46" s="180" t="s">
        <v>318</v>
      </c>
      <c r="B46" s="180"/>
      <c r="C46" s="180"/>
      <c r="D46" s="180"/>
      <c r="E46" s="180"/>
      <c r="F46" s="180"/>
      <c r="G46" s="78">
        <v>37</v>
      </c>
      <c r="H46" s="83"/>
      <c r="I46" s="83">
        <v>12145960</v>
      </c>
    </row>
    <row r="47" spans="1:9" ht="12.75" customHeight="1" x14ac:dyDescent="0.2">
      <c r="A47" s="180" t="s">
        <v>319</v>
      </c>
      <c r="B47" s="180"/>
      <c r="C47" s="180"/>
      <c r="D47" s="180"/>
      <c r="E47" s="180"/>
      <c r="F47" s="180"/>
      <c r="G47" s="78">
        <v>38</v>
      </c>
      <c r="H47" s="83">
        <v>11120123</v>
      </c>
      <c r="I47" s="83">
        <v>117042996</v>
      </c>
    </row>
    <row r="48" spans="1:9" ht="22.15" customHeight="1" x14ac:dyDescent="0.2">
      <c r="A48" s="179" t="s">
        <v>320</v>
      </c>
      <c r="B48" s="179"/>
      <c r="C48" s="179"/>
      <c r="D48" s="179"/>
      <c r="E48" s="179"/>
      <c r="F48" s="179"/>
      <c r="G48" s="76">
        <v>39</v>
      </c>
      <c r="H48" s="84">
        <f>H44+H45+H46+H47</f>
        <v>11120123</v>
      </c>
      <c r="I48" s="84">
        <f>I44+I45+I46+I47</f>
        <v>129188956</v>
      </c>
    </row>
    <row r="49" spans="1:9" ht="24.6" customHeight="1" x14ac:dyDescent="0.2">
      <c r="A49" s="180" t="s">
        <v>321</v>
      </c>
      <c r="B49" s="180"/>
      <c r="C49" s="180"/>
      <c r="D49" s="180"/>
      <c r="E49" s="180"/>
      <c r="F49" s="180"/>
      <c r="G49" s="78">
        <v>40</v>
      </c>
      <c r="H49" s="83">
        <v>-374336</v>
      </c>
      <c r="I49" s="83"/>
    </row>
    <row r="50" spans="1:9" ht="12.75" customHeight="1" x14ac:dyDescent="0.2">
      <c r="A50" s="180" t="s">
        <v>322</v>
      </c>
      <c r="B50" s="180"/>
      <c r="C50" s="180"/>
      <c r="D50" s="180"/>
      <c r="E50" s="180"/>
      <c r="F50" s="180"/>
      <c r="G50" s="78">
        <v>41</v>
      </c>
      <c r="H50" s="83"/>
      <c r="I50" s="83"/>
    </row>
    <row r="51" spans="1:9" ht="12.75" customHeight="1" x14ac:dyDescent="0.2">
      <c r="A51" s="180" t="s">
        <v>323</v>
      </c>
      <c r="B51" s="180"/>
      <c r="C51" s="180"/>
      <c r="D51" s="180"/>
      <c r="E51" s="180"/>
      <c r="F51" s="180"/>
      <c r="G51" s="78">
        <v>42</v>
      </c>
      <c r="H51" s="83"/>
      <c r="I51" s="83"/>
    </row>
    <row r="52" spans="1:9" ht="22.9" customHeight="1" x14ac:dyDescent="0.2">
      <c r="A52" s="180" t="s">
        <v>324</v>
      </c>
      <c r="B52" s="180"/>
      <c r="C52" s="180"/>
      <c r="D52" s="180"/>
      <c r="E52" s="180"/>
      <c r="F52" s="180"/>
      <c r="G52" s="78">
        <v>43</v>
      </c>
      <c r="H52" s="83"/>
      <c r="I52" s="83"/>
    </row>
    <row r="53" spans="1:9" ht="12.75" customHeight="1" x14ac:dyDescent="0.2">
      <c r="A53" s="180" t="s">
        <v>325</v>
      </c>
      <c r="B53" s="180"/>
      <c r="C53" s="180"/>
      <c r="D53" s="180"/>
      <c r="E53" s="180"/>
      <c r="F53" s="180"/>
      <c r="G53" s="78">
        <v>44</v>
      </c>
      <c r="H53" s="83">
        <v>-4680561</v>
      </c>
      <c r="I53" s="83"/>
    </row>
    <row r="54" spans="1:9" ht="30.6" customHeight="1" x14ac:dyDescent="0.2">
      <c r="A54" s="179" t="s">
        <v>326</v>
      </c>
      <c r="B54" s="179"/>
      <c r="C54" s="179"/>
      <c r="D54" s="179"/>
      <c r="E54" s="179"/>
      <c r="F54" s="179"/>
      <c r="G54" s="76">
        <v>45</v>
      </c>
      <c r="H54" s="84">
        <f>H49+H50+H51+H52+H53</f>
        <v>-5054897</v>
      </c>
      <c r="I54" s="84">
        <f>I49+I50+I51+I52+I53</f>
        <v>0</v>
      </c>
    </row>
    <row r="55" spans="1:9" ht="29.45" customHeight="1" x14ac:dyDescent="0.2">
      <c r="A55" s="182" t="s">
        <v>327</v>
      </c>
      <c r="B55" s="182"/>
      <c r="C55" s="182"/>
      <c r="D55" s="182"/>
      <c r="E55" s="182"/>
      <c r="F55" s="182"/>
      <c r="G55" s="76">
        <v>46</v>
      </c>
      <c r="H55" s="84">
        <f>H48+H54</f>
        <v>6065226</v>
      </c>
      <c r="I55" s="84">
        <f>I48+I54</f>
        <v>129188956</v>
      </c>
    </row>
    <row r="56" spans="1:9" ht="13.15" customHeight="1" x14ac:dyDescent="0.2">
      <c r="A56" s="180" t="s">
        <v>328</v>
      </c>
      <c r="B56" s="180"/>
      <c r="C56" s="180"/>
      <c r="D56" s="180"/>
      <c r="E56" s="180"/>
      <c r="F56" s="180"/>
      <c r="G56" s="78">
        <v>47</v>
      </c>
      <c r="H56" s="83"/>
      <c r="I56" s="83"/>
    </row>
    <row r="57" spans="1:9" ht="26.45" customHeight="1" x14ac:dyDescent="0.2">
      <c r="A57" s="182" t="s">
        <v>329</v>
      </c>
      <c r="B57" s="182"/>
      <c r="C57" s="182"/>
      <c r="D57" s="182"/>
      <c r="E57" s="182"/>
      <c r="F57" s="182"/>
      <c r="G57" s="76">
        <v>48</v>
      </c>
      <c r="H57" s="84">
        <f>H27+H42+H55+H56</f>
        <v>67503384</v>
      </c>
      <c r="I57" s="84">
        <f>I27+I42+I55+I56</f>
        <v>161674726</v>
      </c>
    </row>
    <row r="58" spans="1:9" ht="13.15" customHeight="1" x14ac:dyDescent="0.2">
      <c r="A58" s="183" t="s">
        <v>330</v>
      </c>
      <c r="B58" s="183"/>
      <c r="C58" s="183"/>
      <c r="D58" s="183"/>
      <c r="E58" s="183"/>
      <c r="F58" s="183"/>
      <c r="G58" s="78">
        <v>49</v>
      </c>
      <c r="H58" s="83">
        <v>59059521</v>
      </c>
      <c r="I58" s="58">
        <v>117336207</v>
      </c>
    </row>
    <row r="59" spans="1:9" ht="31.15" customHeight="1" x14ac:dyDescent="0.2">
      <c r="A59" s="181" t="s">
        <v>331</v>
      </c>
      <c r="B59" s="181"/>
      <c r="C59" s="181"/>
      <c r="D59" s="181"/>
      <c r="E59" s="181"/>
      <c r="F59" s="181"/>
      <c r="G59" s="80">
        <v>50</v>
      </c>
      <c r="H59" s="85">
        <f>H57+H58</f>
        <v>126562905</v>
      </c>
      <c r="I59" s="85">
        <f>I57+I58</f>
        <v>279010933</v>
      </c>
    </row>
  </sheetData>
  <sheetProtection sheet="1" objects="1" scenarios="1"/>
  <mergeCells count="59">
    <mergeCell ref="A56:F56"/>
    <mergeCell ref="A57:F57"/>
    <mergeCell ref="A58:F58"/>
    <mergeCell ref="A59:F59"/>
    <mergeCell ref="A51:F51"/>
    <mergeCell ref="A52:F52"/>
    <mergeCell ref="A53:F53"/>
    <mergeCell ref="A54:F54"/>
    <mergeCell ref="A55:F55"/>
    <mergeCell ref="A46:F46"/>
    <mergeCell ref="A47:F47"/>
    <mergeCell ref="A48:F48"/>
    <mergeCell ref="A49:F49"/>
    <mergeCell ref="A50:F50"/>
    <mergeCell ref="A41:F41"/>
    <mergeCell ref="A42:F42"/>
    <mergeCell ref="A43:I43"/>
    <mergeCell ref="A44:F44"/>
    <mergeCell ref="A45:F45"/>
    <mergeCell ref="A36:F36"/>
    <mergeCell ref="A37:F37"/>
    <mergeCell ref="A38:F38"/>
    <mergeCell ref="A39:F39"/>
    <mergeCell ref="A40:F40"/>
    <mergeCell ref="A31:F31"/>
    <mergeCell ref="A32:F32"/>
    <mergeCell ref="A33:F33"/>
    <mergeCell ref="A34:F34"/>
    <mergeCell ref="A35:F35"/>
    <mergeCell ref="A26:F26"/>
    <mergeCell ref="A27:F27"/>
    <mergeCell ref="A28:I28"/>
    <mergeCell ref="A29:F29"/>
    <mergeCell ref="A30:F30"/>
    <mergeCell ref="A21:F21"/>
    <mergeCell ref="A22:F22"/>
    <mergeCell ref="A23:F23"/>
    <mergeCell ref="A24:F24"/>
    <mergeCell ref="A25:F25"/>
    <mergeCell ref="A16:F16"/>
    <mergeCell ref="A17:F17"/>
    <mergeCell ref="A18:F18"/>
    <mergeCell ref="A19:F19"/>
    <mergeCell ref="A20:F20"/>
    <mergeCell ref="A11:F11"/>
    <mergeCell ref="A12:F12"/>
    <mergeCell ref="A13:F13"/>
    <mergeCell ref="A14:F14"/>
    <mergeCell ref="A15:F15"/>
    <mergeCell ref="A6:F6"/>
    <mergeCell ref="A7:I7"/>
    <mergeCell ref="A8:F8"/>
    <mergeCell ref="A9:F9"/>
    <mergeCell ref="A10:F10"/>
    <mergeCell ref="A1:I1"/>
    <mergeCell ref="A2:I2"/>
    <mergeCell ref="A3:I3"/>
    <mergeCell ref="A4:I4"/>
    <mergeCell ref="A5:F5"/>
  </mergeCells>
  <conditionalFormatting sqref="I58">
    <cfRule type="cellIs" dxfId="1" priority="2" operator="notEqual">
      <formula>ROUND(I58,0)</formula>
    </cfRule>
    <cfRule type="cellIs" dxfId="0" priority="3" operator="lessThan">
      <formula>0</formula>
    </cfRule>
  </conditionalFormatting>
  <dataValidations count="5">
    <dataValidation type="whole" operator="notEqual" allowBlank="1" showInputMessage="1" showErrorMessage="1" errorTitle="Pogrešan upis" error="Dopušten je upis samo cjelobrojnih vrijednosti ili nule" sqref="H8:I9 H11:I12 H15:I24 H26:I27 H39:I39 H42:I42 H55:I57">
      <formula1>999999999999</formula1>
      <formula2>0</formula2>
    </dataValidation>
    <dataValidation type="whole" operator="lessThanOrEqual" allowBlank="1" showInputMessage="1" showErrorMessage="1" errorTitle="Pogrešan upis" error="Dopušten je upis samo negativnih cjelobrojnih vrijednosti ili nule" sqref="H13:I13 H25:I25 H36:I38 H40:I41 H49:I54">
      <formula1>0</formula1>
      <formula2>0</formula2>
    </dataValidation>
    <dataValidation type="whole" operator="greaterThanOrEqual" allowBlank="1" showInputMessage="1" showErrorMessage="1" errorTitle="Pogrešan upis" error="Dopušten je upis samo pozitivnih cjelobrojnih vrijednosti ili nule" sqref="H10 H14:I14 H29:I35 H44:I48 H58:H59 I59">
      <formula1>0</formula1>
      <formula2>0</formula2>
    </dataValidation>
    <dataValidation type="whole" operator="greaterThanOrEqual" allowBlank="1" showInputMessage="1" showErrorMessage="1" errorTitle="Pogrešan upis" error="Dopušten je upis samo pozitivnih cjelobrojnih vrijednosti" sqref="I10">
      <formula1>0</formula1>
      <formula2>0</formula2>
    </dataValidation>
    <dataValidation type="whole" operator="greaterThanOrEqual" allowBlank="1" showErrorMessage="1" errorTitle="Pogrešan upis" error="Dopušten je upis samo pozitivnih cjelobrojnih vrijednosti ili nule" sqref="I58">
      <formula1>0</formula1>
      <formula2>0</formula2>
    </dataValidation>
  </dataValidations>
  <pageMargins left="0.75" right="0.75" top="1" bottom="1" header="0.51180555555555496" footer="0.51180555555555496"/>
  <pageSetup paperSize="9" scale="69" firstPageNumber="0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1"/>
  <sheetViews>
    <sheetView view="pageBreakPreview" zoomScale="110" zoomScaleNormal="100" zoomScalePageLayoutView="110" workbookViewId="0">
      <selection activeCell="S27" sqref="S27"/>
    </sheetView>
  </sheetViews>
  <sheetFormatPr defaultRowHeight="12.75" x14ac:dyDescent="0.2"/>
  <cols>
    <col min="1" max="4" width="9.140625" customWidth="1"/>
    <col min="5" max="5" width="10.140625" customWidth="1"/>
    <col min="6" max="7" width="9.140625" customWidth="1"/>
    <col min="8" max="24" width="13.42578125" customWidth="1"/>
  </cols>
  <sheetData>
    <row r="1" spans="1:23" ht="13.15" customHeight="1" x14ac:dyDescent="0.2">
      <c r="A1" s="188" t="s">
        <v>332</v>
      </c>
      <c r="B1" s="188"/>
      <c r="C1" s="188"/>
      <c r="D1" s="188"/>
      <c r="E1" s="188"/>
      <c r="F1" s="188"/>
      <c r="G1" s="188"/>
      <c r="H1" s="188"/>
      <c r="I1" s="188"/>
      <c r="J1" s="188"/>
      <c r="K1" s="87"/>
    </row>
    <row r="2" spans="1:23" ht="15.75" x14ac:dyDescent="0.2">
      <c r="A2" s="86"/>
      <c r="B2" s="88"/>
      <c r="C2" s="189" t="s">
        <v>333</v>
      </c>
      <c r="D2" s="189"/>
      <c r="E2" s="90">
        <v>43831</v>
      </c>
      <c r="F2" s="89" t="s">
        <v>3</v>
      </c>
      <c r="G2" s="90">
        <v>44012</v>
      </c>
      <c r="H2" s="91"/>
      <c r="I2" s="91"/>
      <c r="J2" s="91"/>
      <c r="K2" s="92"/>
      <c r="V2" s="93" t="s">
        <v>57</v>
      </c>
    </row>
    <row r="3" spans="1:23" ht="13.5" customHeight="1" x14ac:dyDescent="0.2">
      <c r="A3" s="190" t="s">
        <v>334</v>
      </c>
      <c r="B3" s="190"/>
      <c r="C3" s="190"/>
      <c r="D3" s="190"/>
      <c r="E3" s="190"/>
      <c r="F3" s="190"/>
      <c r="G3" s="191" t="s">
        <v>335</v>
      </c>
      <c r="H3" s="192" t="s">
        <v>336</v>
      </c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 t="s">
        <v>337</v>
      </c>
      <c r="W3" s="184" t="s">
        <v>338</v>
      </c>
    </row>
    <row r="4" spans="1:23" ht="56.25" x14ac:dyDescent="0.2">
      <c r="A4" s="190"/>
      <c r="B4" s="190"/>
      <c r="C4" s="190"/>
      <c r="D4" s="190"/>
      <c r="E4" s="190"/>
      <c r="F4" s="190"/>
      <c r="G4" s="191"/>
      <c r="H4" s="94" t="s">
        <v>339</v>
      </c>
      <c r="I4" s="94" t="s">
        <v>340</v>
      </c>
      <c r="J4" s="94" t="s">
        <v>341</v>
      </c>
      <c r="K4" s="94" t="s">
        <v>342</v>
      </c>
      <c r="L4" s="94" t="s">
        <v>343</v>
      </c>
      <c r="M4" s="94" t="s">
        <v>344</v>
      </c>
      <c r="N4" s="94" t="s">
        <v>345</v>
      </c>
      <c r="O4" s="94" t="s">
        <v>346</v>
      </c>
      <c r="P4" s="94" t="s">
        <v>347</v>
      </c>
      <c r="Q4" s="94" t="s">
        <v>348</v>
      </c>
      <c r="R4" s="94" t="s">
        <v>349</v>
      </c>
      <c r="S4" s="94" t="s">
        <v>350</v>
      </c>
      <c r="T4" s="94" t="s">
        <v>351</v>
      </c>
      <c r="U4" s="94" t="s">
        <v>352</v>
      </c>
      <c r="V4" s="192"/>
      <c r="W4" s="184"/>
    </row>
    <row r="5" spans="1:23" ht="22.5" x14ac:dyDescent="0.2">
      <c r="A5" s="185">
        <v>1</v>
      </c>
      <c r="B5" s="185"/>
      <c r="C5" s="185"/>
      <c r="D5" s="185"/>
      <c r="E5" s="185"/>
      <c r="F5" s="185"/>
      <c r="G5" s="95">
        <v>2</v>
      </c>
      <c r="H5" s="96" t="s">
        <v>277</v>
      </c>
      <c r="I5" s="97" t="s">
        <v>278</v>
      </c>
      <c r="J5" s="96" t="s">
        <v>353</v>
      </c>
      <c r="K5" s="97" t="s">
        <v>354</v>
      </c>
      <c r="L5" s="96" t="s">
        <v>355</v>
      </c>
      <c r="M5" s="97" t="s">
        <v>356</v>
      </c>
      <c r="N5" s="96" t="s">
        <v>357</v>
      </c>
      <c r="O5" s="97" t="s">
        <v>358</v>
      </c>
      <c r="P5" s="96" t="s">
        <v>359</v>
      </c>
      <c r="Q5" s="97" t="s">
        <v>360</v>
      </c>
      <c r="R5" s="96" t="s">
        <v>361</v>
      </c>
      <c r="S5" s="97" t="s">
        <v>362</v>
      </c>
      <c r="T5" s="96" t="s">
        <v>363</v>
      </c>
      <c r="U5" s="96" t="s">
        <v>364</v>
      </c>
      <c r="V5" s="96" t="s">
        <v>365</v>
      </c>
      <c r="W5" s="98" t="s">
        <v>366</v>
      </c>
    </row>
    <row r="6" spans="1:23" x14ac:dyDescent="0.2">
      <c r="A6" s="186" t="s">
        <v>367</v>
      </c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186"/>
      <c r="M6" s="186"/>
      <c r="N6" s="186"/>
      <c r="O6" s="186"/>
      <c r="P6" s="186"/>
      <c r="Q6" s="186"/>
      <c r="R6" s="186"/>
      <c r="S6" s="186"/>
      <c r="T6" s="186"/>
      <c r="U6" s="186"/>
      <c r="V6" s="186"/>
      <c r="W6" s="186"/>
    </row>
    <row r="7" spans="1:23" ht="13.15" customHeight="1" x14ac:dyDescent="0.2">
      <c r="A7" s="187" t="s">
        <v>368</v>
      </c>
      <c r="B7" s="187"/>
      <c r="C7" s="187"/>
      <c r="D7" s="187"/>
      <c r="E7" s="187"/>
      <c r="F7" s="187"/>
      <c r="G7" s="99">
        <v>1</v>
      </c>
      <c r="H7" s="100">
        <v>212718480</v>
      </c>
      <c r="I7" s="100">
        <v>43664339</v>
      </c>
      <c r="J7" s="100">
        <v>186680</v>
      </c>
      <c r="K7" s="100">
        <v>-358226</v>
      </c>
      <c r="L7" s="100">
        <v>-358226</v>
      </c>
      <c r="M7" s="100"/>
      <c r="N7" s="100"/>
      <c r="O7" s="100">
        <v>-2702289</v>
      </c>
      <c r="P7" s="100"/>
      <c r="Q7" s="100"/>
      <c r="R7" s="100"/>
      <c r="S7" s="100">
        <v>120991360</v>
      </c>
      <c r="T7" s="100">
        <v>64258277</v>
      </c>
      <c r="U7" s="101">
        <f>H7+I7+J7+K7-L7+M7+N7+O7+P7+Q7+R7+S7+T7</f>
        <v>439116847</v>
      </c>
      <c r="V7" s="100"/>
      <c r="W7" s="101">
        <f>U7+V7</f>
        <v>439116847</v>
      </c>
    </row>
    <row r="8" spans="1:23" ht="13.15" customHeight="1" x14ac:dyDescent="0.2">
      <c r="A8" s="193" t="s">
        <v>369</v>
      </c>
      <c r="B8" s="193"/>
      <c r="C8" s="193"/>
      <c r="D8" s="193"/>
      <c r="E8" s="193"/>
      <c r="F8" s="193"/>
      <c r="G8" s="99">
        <v>2</v>
      </c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1">
        <f>H8+I8+J8+K8-L8+M8+N8+O8+P8+Q8+R8+S8+T8</f>
        <v>0</v>
      </c>
      <c r="V8" s="100"/>
      <c r="W8" s="101">
        <f>U8+V8</f>
        <v>0</v>
      </c>
    </row>
    <row r="9" spans="1:23" ht="13.15" customHeight="1" x14ac:dyDescent="0.2">
      <c r="A9" s="193" t="s">
        <v>370</v>
      </c>
      <c r="B9" s="193"/>
      <c r="C9" s="193"/>
      <c r="D9" s="193"/>
      <c r="E9" s="193"/>
      <c r="F9" s="193"/>
      <c r="G9" s="99">
        <v>3</v>
      </c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1">
        <f>H9+I9+J9+K9-L9+M9+N9+O9+P9+Q9+R9+S9+T9</f>
        <v>0</v>
      </c>
      <c r="V9" s="100"/>
      <c r="W9" s="101">
        <f>U9+V9</f>
        <v>0</v>
      </c>
    </row>
    <row r="10" spans="1:23" ht="24" customHeight="1" x14ac:dyDescent="0.2">
      <c r="A10" s="194" t="s">
        <v>371</v>
      </c>
      <c r="B10" s="194"/>
      <c r="C10" s="194"/>
      <c r="D10" s="194"/>
      <c r="E10" s="194"/>
      <c r="F10" s="194"/>
      <c r="G10" s="102">
        <v>4</v>
      </c>
      <c r="H10" s="101">
        <f t="shared" ref="H10:W10" si="0">H7+H8+H9</f>
        <v>212718480</v>
      </c>
      <c r="I10" s="101">
        <f t="shared" si="0"/>
        <v>43664339</v>
      </c>
      <c r="J10" s="101">
        <f t="shared" si="0"/>
        <v>186680</v>
      </c>
      <c r="K10" s="101">
        <f t="shared" si="0"/>
        <v>-358226</v>
      </c>
      <c r="L10" s="101">
        <f t="shared" si="0"/>
        <v>-358226</v>
      </c>
      <c r="M10" s="101">
        <f t="shared" si="0"/>
        <v>0</v>
      </c>
      <c r="N10" s="101">
        <f t="shared" si="0"/>
        <v>0</v>
      </c>
      <c r="O10" s="101">
        <f t="shared" si="0"/>
        <v>-2702289</v>
      </c>
      <c r="P10" s="101">
        <f t="shared" si="0"/>
        <v>0</v>
      </c>
      <c r="Q10" s="101">
        <f t="shared" si="0"/>
        <v>0</v>
      </c>
      <c r="R10" s="101">
        <f t="shared" si="0"/>
        <v>0</v>
      </c>
      <c r="S10" s="101">
        <f t="shared" si="0"/>
        <v>120991360</v>
      </c>
      <c r="T10" s="101">
        <f t="shared" si="0"/>
        <v>64258277</v>
      </c>
      <c r="U10" s="101">
        <f t="shared" si="0"/>
        <v>439116847</v>
      </c>
      <c r="V10" s="101">
        <f t="shared" si="0"/>
        <v>0</v>
      </c>
      <c r="W10" s="101">
        <f t="shared" si="0"/>
        <v>439116847</v>
      </c>
    </row>
    <row r="11" spans="1:23" ht="13.15" customHeight="1" x14ac:dyDescent="0.2">
      <c r="A11" s="193" t="s">
        <v>372</v>
      </c>
      <c r="B11" s="193"/>
      <c r="C11" s="193"/>
      <c r="D11" s="193"/>
      <c r="E11" s="193"/>
      <c r="F11" s="193"/>
      <c r="G11" s="99">
        <v>5</v>
      </c>
      <c r="H11" s="103">
        <v>0</v>
      </c>
      <c r="I11" s="103">
        <v>0</v>
      </c>
      <c r="J11" s="103">
        <v>0</v>
      </c>
      <c r="K11" s="103">
        <v>0</v>
      </c>
      <c r="L11" s="103">
        <v>0</v>
      </c>
      <c r="M11" s="103">
        <v>0</v>
      </c>
      <c r="N11" s="103">
        <v>0</v>
      </c>
      <c r="O11" s="103">
        <v>0</v>
      </c>
      <c r="P11" s="103">
        <v>0</v>
      </c>
      <c r="Q11" s="103">
        <v>0</v>
      </c>
      <c r="R11" s="103">
        <v>0</v>
      </c>
      <c r="S11" s="103">
        <v>0</v>
      </c>
      <c r="T11" s="100">
        <v>80497352</v>
      </c>
      <c r="U11" s="101">
        <f t="shared" ref="U11:U28" si="1">H11+I11+J11+K11-L11+M11+N11+O11+P11+Q11+R11+S11+T11</f>
        <v>80497352</v>
      </c>
      <c r="V11" s="100"/>
      <c r="W11" s="101">
        <f t="shared" ref="W11:W28" si="2">U11+V11</f>
        <v>80497352</v>
      </c>
    </row>
    <row r="12" spans="1:23" ht="13.15" customHeight="1" x14ac:dyDescent="0.2">
      <c r="A12" s="193" t="s">
        <v>373</v>
      </c>
      <c r="B12" s="193"/>
      <c r="C12" s="193"/>
      <c r="D12" s="193"/>
      <c r="E12" s="193"/>
      <c r="F12" s="193"/>
      <c r="G12" s="99">
        <v>6</v>
      </c>
      <c r="H12" s="103">
        <v>0</v>
      </c>
      <c r="I12" s="103">
        <v>0</v>
      </c>
      <c r="J12" s="103">
        <v>0</v>
      </c>
      <c r="K12" s="103">
        <v>0</v>
      </c>
      <c r="L12" s="103">
        <v>0</v>
      </c>
      <c r="M12" s="103">
        <v>0</v>
      </c>
      <c r="N12" s="100"/>
      <c r="O12" s="103">
        <v>0</v>
      </c>
      <c r="P12" s="103">
        <v>0</v>
      </c>
      <c r="Q12" s="103">
        <v>0</v>
      </c>
      <c r="R12" s="103">
        <v>0</v>
      </c>
      <c r="S12" s="103">
        <v>0</v>
      </c>
      <c r="T12" s="103">
        <v>0</v>
      </c>
      <c r="U12" s="101">
        <f t="shared" si="1"/>
        <v>0</v>
      </c>
      <c r="V12" s="100"/>
      <c r="W12" s="101">
        <f t="shared" si="2"/>
        <v>0</v>
      </c>
    </row>
    <row r="13" spans="1:23" ht="26.25" customHeight="1" x14ac:dyDescent="0.2">
      <c r="A13" s="193" t="s">
        <v>374</v>
      </c>
      <c r="B13" s="193"/>
      <c r="C13" s="193"/>
      <c r="D13" s="193"/>
      <c r="E13" s="193"/>
      <c r="F13" s="193"/>
      <c r="G13" s="99">
        <v>7</v>
      </c>
      <c r="H13" s="103">
        <v>0</v>
      </c>
      <c r="I13" s="103">
        <v>0</v>
      </c>
      <c r="J13" s="103">
        <v>0</v>
      </c>
      <c r="K13" s="103">
        <v>0</v>
      </c>
      <c r="L13" s="103">
        <v>0</v>
      </c>
      <c r="M13" s="103">
        <v>0</v>
      </c>
      <c r="N13" s="103">
        <v>0</v>
      </c>
      <c r="O13" s="100">
        <v>2702289</v>
      </c>
      <c r="P13" s="103">
        <v>0</v>
      </c>
      <c r="Q13" s="103">
        <v>0</v>
      </c>
      <c r="R13" s="103">
        <v>0</v>
      </c>
      <c r="S13" s="100"/>
      <c r="T13" s="100"/>
      <c r="U13" s="101">
        <f t="shared" si="1"/>
        <v>2702289</v>
      </c>
      <c r="V13" s="100"/>
      <c r="W13" s="101">
        <f t="shared" si="2"/>
        <v>2702289</v>
      </c>
    </row>
    <row r="14" spans="1:23" ht="29.25" customHeight="1" x14ac:dyDescent="0.2">
      <c r="A14" s="193" t="s">
        <v>375</v>
      </c>
      <c r="B14" s="193"/>
      <c r="C14" s="193"/>
      <c r="D14" s="193"/>
      <c r="E14" s="193"/>
      <c r="F14" s="193"/>
      <c r="G14" s="99">
        <v>8</v>
      </c>
      <c r="H14" s="103">
        <v>0</v>
      </c>
      <c r="I14" s="103">
        <v>0</v>
      </c>
      <c r="J14" s="103">
        <v>0</v>
      </c>
      <c r="K14" s="103">
        <v>0</v>
      </c>
      <c r="L14" s="103">
        <v>0</v>
      </c>
      <c r="M14" s="103">
        <v>0</v>
      </c>
      <c r="N14" s="103">
        <v>0</v>
      </c>
      <c r="O14" s="103">
        <v>0</v>
      </c>
      <c r="P14" s="100">
        <v>-2145460</v>
      </c>
      <c r="Q14" s="103">
        <v>0</v>
      </c>
      <c r="R14" s="103">
        <v>0</v>
      </c>
      <c r="S14" s="100"/>
      <c r="T14" s="100"/>
      <c r="U14" s="101">
        <f t="shared" si="1"/>
        <v>-2145460</v>
      </c>
      <c r="V14" s="100"/>
      <c r="W14" s="101">
        <f t="shared" si="2"/>
        <v>-2145460</v>
      </c>
    </row>
    <row r="15" spans="1:23" ht="13.15" customHeight="1" x14ac:dyDescent="0.2">
      <c r="A15" s="193" t="s">
        <v>376</v>
      </c>
      <c r="B15" s="193"/>
      <c r="C15" s="193"/>
      <c r="D15" s="193"/>
      <c r="E15" s="193"/>
      <c r="F15" s="193"/>
      <c r="G15" s="99">
        <v>9</v>
      </c>
      <c r="H15" s="103">
        <v>0</v>
      </c>
      <c r="I15" s="103">
        <v>0</v>
      </c>
      <c r="J15" s="103">
        <v>0</v>
      </c>
      <c r="K15" s="103">
        <v>0</v>
      </c>
      <c r="L15" s="103">
        <v>0</v>
      </c>
      <c r="M15" s="103">
        <v>0</v>
      </c>
      <c r="N15" s="103">
        <v>0</v>
      </c>
      <c r="O15" s="103">
        <v>0</v>
      </c>
      <c r="P15" s="103">
        <v>0</v>
      </c>
      <c r="Q15" s="100"/>
      <c r="R15" s="103">
        <v>0</v>
      </c>
      <c r="S15" s="100"/>
      <c r="T15" s="100"/>
      <c r="U15" s="101">
        <f t="shared" si="1"/>
        <v>0</v>
      </c>
      <c r="V15" s="100"/>
      <c r="W15" s="101">
        <f t="shared" si="2"/>
        <v>0</v>
      </c>
    </row>
    <row r="16" spans="1:23" ht="28.5" customHeight="1" x14ac:dyDescent="0.2">
      <c r="A16" s="193" t="s">
        <v>377</v>
      </c>
      <c r="B16" s="193"/>
      <c r="C16" s="193"/>
      <c r="D16" s="193"/>
      <c r="E16" s="193"/>
      <c r="F16" s="193"/>
      <c r="G16" s="99">
        <v>10</v>
      </c>
      <c r="H16" s="103">
        <v>0</v>
      </c>
      <c r="I16" s="103">
        <v>0</v>
      </c>
      <c r="J16" s="103">
        <v>0</v>
      </c>
      <c r="K16" s="103">
        <v>0</v>
      </c>
      <c r="L16" s="103">
        <v>0</v>
      </c>
      <c r="M16" s="103">
        <v>0</v>
      </c>
      <c r="N16" s="103">
        <v>0</v>
      </c>
      <c r="O16" s="103">
        <v>0</v>
      </c>
      <c r="P16" s="103">
        <v>0</v>
      </c>
      <c r="Q16" s="103">
        <v>0</v>
      </c>
      <c r="R16" s="100"/>
      <c r="S16" s="100"/>
      <c r="T16" s="100"/>
      <c r="U16" s="101">
        <f t="shared" si="1"/>
        <v>0</v>
      </c>
      <c r="V16" s="100"/>
      <c r="W16" s="101">
        <f t="shared" si="2"/>
        <v>0</v>
      </c>
    </row>
    <row r="17" spans="1:23" ht="23.25" customHeight="1" x14ac:dyDescent="0.2">
      <c r="A17" s="193" t="s">
        <v>378</v>
      </c>
      <c r="B17" s="193"/>
      <c r="C17" s="193"/>
      <c r="D17" s="193"/>
      <c r="E17" s="193"/>
      <c r="F17" s="193"/>
      <c r="G17" s="99">
        <v>11</v>
      </c>
      <c r="H17" s="103">
        <v>0</v>
      </c>
      <c r="I17" s="103">
        <v>0</v>
      </c>
      <c r="J17" s="103">
        <v>0</v>
      </c>
      <c r="K17" s="103">
        <v>0</v>
      </c>
      <c r="L17" s="103">
        <v>0</v>
      </c>
      <c r="M17" s="103">
        <v>0</v>
      </c>
      <c r="N17" s="100"/>
      <c r="O17" s="100"/>
      <c r="P17" s="100"/>
      <c r="Q17" s="100"/>
      <c r="R17" s="100"/>
      <c r="S17" s="100"/>
      <c r="T17" s="100"/>
      <c r="U17" s="101">
        <f t="shared" si="1"/>
        <v>0</v>
      </c>
      <c r="V17" s="100"/>
      <c r="W17" s="101">
        <f t="shared" si="2"/>
        <v>0</v>
      </c>
    </row>
    <row r="18" spans="1:23" ht="13.15" customHeight="1" x14ac:dyDescent="0.2">
      <c r="A18" s="193" t="s">
        <v>379</v>
      </c>
      <c r="B18" s="193"/>
      <c r="C18" s="193"/>
      <c r="D18" s="193"/>
      <c r="E18" s="193"/>
      <c r="F18" s="193"/>
      <c r="G18" s="99">
        <v>12</v>
      </c>
      <c r="H18" s="103">
        <v>0</v>
      </c>
      <c r="I18" s="103">
        <v>0</v>
      </c>
      <c r="J18" s="103">
        <v>0</v>
      </c>
      <c r="K18" s="103">
        <v>0</v>
      </c>
      <c r="L18" s="103">
        <v>0</v>
      </c>
      <c r="M18" s="103">
        <v>0</v>
      </c>
      <c r="N18" s="100"/>
      <c r="O18" s="100"/>
      <c r="P18" s="100"/>
      <c r="Q18" s="100"/>
      <c r="R18" s="100"/>
      <c r="S18" s="100"/>
      <c r="T18" s="100"/>
      <c r="U18" s="101">
        <f t="shared" si="1"/>
        <v>0</v>
      </c>
      <c r="V18" s="100"/>
      <c r="W18" s="101">
        <f t="shared" si="2"/>
        <v>0</v>
      </c>
    </row>
    <row r="19" spans="1:23" ht="13.15" customHeight="1" x14ac:dyDescent="0.2">
      <c r="A19" s="193" t="s">
        <v>380</v>
      </c>
      <c r="B19" s="193"/>
      <c r="C19" s="193"/>
      <c r="D19" s="193"/>
      <c r="E19" s="193"/>
      <c r="F19" s="193"/>
      <c r="G19" s="99">
        <v>13</v>
      </c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1">
        <f t="shared" si="1"/>
        <v>0</v>
      </c>
      <c r="V19" s="100"/>
      <c r="W19" s="101">
        <f t="shared" si="2"/>
        <v>0</v>
      </c>
    </row>
    <row r="20" spans="1:23" ht="13.15" customHeight="1" x14ac:dyDescent="0.2">
      <c r="A20" s="193" t="s">
        <v>381</v>
      </c>
      <c r="B20" s="193"/>
      <c r="C20" s="193"/>
      <c r="D20" s="193"/>
      <c r="E20" s="193"/>
      <c r="F20" s="193"/>
      <c r="G20" s="99">
        <v>14</v>
      </c>
      <c r="H20" s="103">
        <v>0</v>
      </c>
      <c r="I20" s="103">
        <v>0</v>
      </c>
      <c r="J20" s="103">
        <v>0</v>
      </c>
      <c r="K20" s="103">
        <v>0</v>
      </c>
      <c r="L20" s="103">
        <v>0</v>
      </c>
      <c r="M20" s="103">
        <v>0</v>
      </c>
      <c r="N20" s="100"/>
      <c r="O20" s="100"/>
      <c r="P20" s="100"/>
      <c r="Q20" s="100"/>
      <c r="R20" s="100"/>
      <c r="S20" s="100"/>
      <c r="T20" s="100"/>
      <c r="U20" s="101">
        <f t="shared" si="1"/>
        <v>0</v>
      </c>
      <c r="V20" s="100"/>
      <c r="W20" s="101">
        <f t="shared" si="2"/>
        <v>0</v>
      </c>
    </row>
    <row r="21" spans="1:23" ht="30.75" customHeight="1" x14ac:dyDescent="0.2">
      <c r="A21" s="193" t="s">
        <v>382</v>
      </c>
      <c r="B21" s="193"/>
      <c r="C21" s="193"/>
      <c r="D21" s="193"/>
      <c r="E21" s="193"/>
      <c r="F21" s="193"/>
      <c r="G21" s="99">
        <v>15</v>
      </c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1">
        <f t="shared" si="1"/>
        <v>0</v>
      </c>
      <c r="V21" s="100"/>
      <c r="W21" s="101">
        <f t="shared" si="2"/>
        <v>0</v>
      </c>
    </row>
    <row r="22" spans="1:23" ht="28.5" customHeight="1" x14ac:dyDescent="0.2">
      <c r="A22" s="193" t="s">
        <v>383</v>
      </c>
      <c r="B22" s="193"/>
      <c r="C22" s="193"/>
      <c r="D22" s="193"/>
      <c r="E22" s="193"/>
      <c r="F22" s="193"/>
      <c r="G22" s="99">
        <v>16</v>
      </c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1">
        <f t="shared" si="1"/>
        <v>0</v>
      </c>
      <c r="V22" s="100"/>
      <c r="W22" s="101">
        <f t="shared" si="2"/>
        <v>0</v>
      </c>
    </row>
    <row r="23" spans="1:23" ht="26.25" customHeight="1" x14ac:dyDescent="0.2">
      <c r="A23" s="193" t="s">
        <v>384</v>
      </c>
      <c r="B23" s="193"/>
      <c r="C23" s="193"/>
      <c r="D23" s="193"/>
      <c r="E23" s="193"/>
      <c r="F23" s="193"/>
      <c r="G23" s="99">
        <v>17</v>
      </c>
      <c r="H23" s="100"/>
      <c r="I23" s="100"/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100"/>
      <c r="U23" s="101">
        <f t="shared" si="1"/>
        <v>0</v>
      </c>
      <c r="V23" s="100"/>
      <c r="W23" s="101">
        <f t="shared" si="2"/>
        <v>0</v>
      </c>
    </row>
    <row r="24" spans="1:23" ht="13.15" customHeight="1" x14ac:dyDescent="0.2">
      <c r="A24" s="193" t="s">
        <v>385</v>
      </c>
      <c r="B24" s="193"/>
      <c r="C24" s="193"/>
      <c r="D24" s="193"/>
      <c r="E24" s="193"/>
      <c r="F24" s="193"/>
      <c r="G24" s="99">
        <v>18</v>
      </c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1">
        <f t="shared" si="1"/>
        <v>0</v>
      </c>
      <c r="V24" s="100"/>
      <c r="W24" s="101">
        <f t="shared" si="2"/>
        <v>0</v>
      </c>
    </row>
    <row r="25" spans="1:23" ht="13.15" customHeight="1" x14ac:dyDescent="0.2">
      <c r="A25" s="193" t="s">
        <v>386</v>
      </c>
      <c r="B25" s="193"/>
      <c r="C25" s="193"/>
      <c r="D25" s="193"/>
      <c r="E25" s="193"/>
      <c r="F25" s="193"/>
      <c r="G25" s="99">
        <v>19</v>
      </c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>
        <v>-31268224</v>
      </c>
      <c r="U25" s="101">
        <f t="shared" si="1"/>
        <v>-31268224</v>
      </c>
      <c r="V25" s="100"/>
      <c r="W25" s="101">
        <f t="shared" si="2"/>
        <v>-31268224</v>
      </c>
    </row>
    <row r="26" spans="1:23" ht="13.15" customHeight="1" x14ac:dyDescent="0.2">
      <c r="A26" s="193" t="s">
        <v>387</v>
      </c>
      <c r="B26" s="193"/>
      <c r="C26" s="193"/>
      <c r="D26" s="193"/>
      <c r="E26" s="193"/>
      <c r="F26" s="193"/>
      <c r="G26" s="99">
        <v>20</v>
      </c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>
        <v>33050294</v>
      </c>
      <c r="T26" s="100">
        <v>-33050294</v>
      </c>
      <c r="U26" s="101">
        <f t="shared" si="1"/>
        <v>0</v>
      </c>
      <c r="V26" s="100"/>
      <c r="W26" s="101">
        <f t="shared" si="2"/>
        <v>0</v>
      </c>
    </row>
    <row r="27" spans="1:23" ht="13.15" customHeight="1" x14ac:dyDescent="0.2">
      <c r="A27" s="193" t="s">
        <v>388</v>
      </c>
      <c r="B27" s="193"/>
      <c r="C27" s="193"/>
      <c r="D27" s="193"/>
      <c r="E27" s="193"/>
      <c r="F27" s="193"/>
      <c r="G27" s="99">
        <v>21</v>
      </c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1">
        <f t="shared" si="1"/>
        <v>0</v>
      </c>
      <c r="V27" s="100"/>
      <c r="W27" s="101">
        <f t="shared" si="2"/>
        <v>0</v>
      </c>
    </row>
    <row r="28" spans="1:23" ht="13.15" customHeight="1" x14ac:dyDescent="0.2">
      <c r="A28" s="193" t="s">
        <v>389</v>
      </c>
      <c r="B28" s="193"/>
      <c r="C28" s="193"/>
      <c r="D28" s="193"/>
      <c r="E28" s="193"/>
      <c r="F28" s="193"/>
      <c r="G28" s="99">
        <v>22</v>
      </c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1">
        <f t="shared" si="1"/>
        <v>0</v>
      </c>
      <c r="V28" s="100"/>
      <c r="W28" s="101">
        <f t="shared" si="2"/>
        <v>0</v>
      </c>
    </row>
    <row r="29" spans="1:23" ht="21.75" customHeight="1" x14ac:dyDescent="0.2">
      <c r="A29" s="195" t="s">
        <v>390</v>
      </c>
      <c r="B29" s="195"/>
      <c r="C29" s="195"/>
      <c r="D29" s="195"/>
      <c r="E29" s="195"/>
      <c r="F29" s="195"/>
      <c r="G29" s="104">
        <v>23</v>
      </c>
      <c r="H29" s="105">
        <f t="shared" ref="H29:W29" si="3">SUM(H10:H28)</f>
        <v>212718480</v>
      </c>
      <c r="I29" s="105">
        <f t="shared" si="3"/>
        <v>43664339</v>
      </c>
      <c r="J29" s="105">
        <f t="shared" si="3"/>
        <v>186680</v>
      </c>
      <c r="K29" s="105">
        <f t="shared" si="3"/>
        <v>-358226</v>
      </c>
      <c r="L29" s="105">
        <f t="shared" si="3"/>
        <v>-358226</v>
      </c>
      <c r="M29" s="105">
        <f t="shared" si="3"/>
        <v>0</v>
      </c>
      <c r="N29" s="105">
        <f t="shared" si="3"/>
        <v>0</v>
      </c>
      <c r="O29" s="105">
        <f t="shared" si="3"/>
        <v>0</v>
      </c>
      <c r="P29" s="105">
        <f t="shared" si="3"/>
        <v>-2145460</v>
      </c>
      <c r="Q29" s="105">
        <f t="shared" si="3"/>
        <v>0</v>
      </c>
      <c r="R29" s="105">
        <f t="shared" si="3"/>
        <v>0</v>
      </c>
      <c r="S29" s="105">
        <f t="shared" si="3"/>
        <v>154041654</v>
      </c>
      <c r="T29" s="105">
        <f t="shared" si="3"/>
        <v>80437111</v>
      </c>
      <c r="U29" s="105">
        <f t="shared" si="3"/>
        <v>488902804</v>
      </c>
      <c r="V29" s="105">
        <f t="shared" si="3"/>
        <v>0</v>
      </c>
      <c r="W29" s="105">
        <f t="shared" si="3"/>
        <v>488902804</v>
      </c>
    </row>
    <row r="30" spans="1:23" x14ac:dyDescent="0.2">
      <c r="A30" s="196" t="s">
        <v>391</v>
      </c>
      <c r="B30" s="196"/>
      <c r="C30" s="196"/>
      <c r="D30" s="196"/>
      <c r="E30" s="196"/>
      <c r="F30" s="196"/>
      <c r="G30" s="196"/>
      <c r="H30" s="196"/>
      <c r="I30" s="196"/>
      <c r="J30" s="196"/>
      <c r="K30" s="196"/>
      <c r="L30" s="196"/>
      <c r="M30" s="196"/>
      <c r="N30" s="196"/>
      <c r="O30" s="196"/>
      <c r="P30" s="196"/>
      <c r="Q30" s="196"/>
      <c r="R30" s="196"/>
      <c r="S30" s="196"/>
      <c r="T30" s="196"/>
      <c r="U30" s="196"/>
      <c r="V30" s="196"/>
      <c r="W30" s="196"/>
    </row>
    <row r="31" spans="1:23" ht="36.75" customHeight="1" x14ac:dyDescent="0.2">
      <c r="A31" s="197" t="s">
        <v>392</v>
      </c>
      <c r="B31" s="197"/>
      <c r="C31" s="197"/>
      <c r="D31" s="197"/>
      <c r="E31" s="197"/>
      <c r="F31" s="197"/>
      <c r="G31" s="102">
        <v>24</v>
      </c>
      <c r="H31" s="101">
        <f t="shared" ref="H31:W31" si="4">SUM(H12:H20)</f>
        <v>0</v>
      </c>
      <c r="I31" s="101">
        <f t="shared" si="4"/>
        <v>0</v>
      </c>
      <c r="J31" s="101">
        <f t="shared" si="4"/>
        <v>0</v>
      </c>
      <c r="K31" s="101">
        <f t="shared" si="4"/>
        <v>0</v>
      </c>
      <c r="L31" s="101">
        <f t="shared" si="4"/>
        <v>0</v>
      </c>
      <c r="M31" s="101">
        <f t="shared" si="4"/>
        <v>0</v>
      </c>
      <c r="N31" s="101">
        <f t="shared" si="4"/>
        <v>0</v>
      </c>
      <c r="O31" s="101">
        <f t="shared" si="4"/>
        <v>2702289</v>
      </c>
      <c r="P31" s="101">
        <f t="shared" si="4"/>
        <v>-2145460</v>
      </c>
      <c r="Q31" s="101">
        <f t="shared" si="4"/>
        <v>0</v>
      </c>
      <c r="R31" s="101">
        <f t="shared" si="4"/>
        <v>0</v>
      </c>
      <c r="S31" s="101">
        <f t="shared" si="4"/>
        <v>0</v>
      </c>
      <c r="T31" s="101">
        <f t="shared" si="4"/>
        <v>0</v>
      </c>
      <c r="U31" s="101">
        <f t="shared" si="4"/>
        <v>556829</v>
      </c>
      <c r="V31" s="101">
        <f t="shared" si="4"/>
        <v>0</v>
      </c>
      <c r="W31" s="101">
        <f t="shared" si="4"/>
        <v>556829</v>
      </c>
    </row>
    <row r="32" spans="1:23" ht="31.5" customHeight="1" x14ac:dyDescent="0.2">
      <c r="A32" s="197" t="s">
        <v>393</v>
      </c>
      <c r="B32" s="197"/>
      <c r="C32" s="197"/>
      <c r="D32" s="197"/>
      <c r="E32" s="197"/>
      <c r="F32" s="197"/>
      <c r="G32" s="102">
        <v>25</v>
      </c>
      <c r="H32" s="101">
        <f t="shared" ref="H32:W32" si="5">H11+H31</f>
        <v>0</v>
      </c>
      <c r="I32" s="101">
        <f t="shared" si="5"/>
        <v>0</v>
      </c>
      <c r="J32" s="101">
        <f t="shared" si="5"/>
        <v>0</v>
      </c>
      <c r="K32" s="101">
        <f t="shared" si="5"/>
        <v>0</v>
      </c>
      <c r="L32" s="101">
        <f t="shared" si="5"/>
        <v>0</v>
      </c>
      <c r="M32" s="101">
        <f t="shared" si="5"/>
        <v>0</v>
      </c>
      <c r="N32" s="101">
        <f t="shared" si="5"/>
        <v>0</v>
      </c>
      <c r="O32" s="101">
        <f t="shared" si="5"/>
        <v>2702289</v>
      </c>
      <c r="P32" s="101">
        <f t="shared" si="5"/>
        <v>-2145460</v>
      </c>
      <c r="Q32" s="101">
        <f t="shared" si="5"/>
        <v>0</v>
      </c>
      <c r="R32" s="101">
        <f t="shared" si="5"/>
        <v>0</v>
      </c>
      <c r="S32" s="101">
        <f t="shared" si="5"/>
        <v>0</v>
      </c>
      <c r="T32" s="101">
        <f t="shared" si="5"/>
        <v>80497352</v>
      </c>
      <c r="U32" s="101">
        <f t="shared" si="5"/>
        <v>81054181</v>
      </c>
      <c r="V32" s="101">
        <f t="shared" si="5"/>
        <v>0</v>
      </c>
      <c r="W32" s="101">
        <f t="shared" si="5"/>
        <v>81054181</v>
      </c>
    </row>
    <row r="33" spans="1:23" ht="30.75" customHeight="1" x14ac:dyDescent="0.2">
      <c r="A33" s="198" t="s">
        <v>394</v>
      </c>
      <c r="B33" s="198"/>
      <c r="C33" s="198"/>
      <c r="D33" s="198"/>
      <c r="E33" s="198"/>
      <c r="F33" s="198"/>
      <c r="G33" s="104">
        <v>26</v>
      </c>
      <c r="H33" s="105">
        <f t="shared" ref="H33:W33" si="6">SUM(H21:H28)</f>
        <v>0</v>
      </c>
      <c r="I33" s="105">
        <f t="shared" si="6"/>
        <v>0</v>
      </c>
      <c r="J33" s="105">
        <f t="shared" si="6"/>
        <v>0</v>
      </c>
      <c r="K33" s="105">
        <f t="shared" si="6"/>
        <v>0</v>
      </c>
      <c r="L33" s="105">
        <f t="shared" si="6"/>
        <v>0</v>
      </c>
      <c r="M33" s="105">
        <f t="shared" si="6"/>
        <v>0</v>
      </c>
      <c r="N33" s="105">
        <f t="shared" si="6"/>
        <v>0</v>
      </c>
      <c r="O33" s="105">
        <f t="shared" si="6"/>
        <v>0</v>
      </c>
      <c r="P33" s="105">
        <f t="shared" si="6"/>
        <v>0</v>
      </c>
      <c r="Q33" s="105">
        <f t="shared" si="6"/>
        <v>0</v>
      </c>
      <c r="R33" s="105">
        <f t="shared" si="6"/>
        <v>0</v>
      </c>
      <c r="S33" s="105">
        <f t="shared" si="6"/>
        <v>33050294</v>
      </c>
      <c r="T33" s="105">
        <f t="shared" si="6"/>
        <v>-64318518</v>
      </c>
      <c r="U33" s="105">
        <f t="shared" si="6"/>
        <v>-31268224</v>
      </c>
      <c r="V33" s="105">
        <f t="shared" si="6"/>
        <v>0</v>
      </c>
      <c r="W33" s="105">
        <f t="shared" si="6"/>
        <v>-31268224</v>
      </c>
    </row>
    <row r="34" spans="1:23" x14ac:dyDescent="0.2">
      <c r="A34" s="196" t="s">
        <v>175</v>
      </c>
      <c r="B34" s="196"/>
      <c r="C34" s="196"/>
      <c r="D34" s="196"/>
      <c r="E34" s="196"/>
      <c r="F34" s="196"/>
      <c r="G34" s="196"/>
      <c r="H34" s="196"/>
      <c r="I34" s="196"/>
      <c r="J34" s="196"/>
      <c r="K34" s="196"/>
      <c r="L34" s="196"/>
      <c r="M34" s="196"/>
      <c r="N34" s="196"/>
      <c r="O34" s="196"/>
      <c r="P34" s="196"/>
      <c r="Q34" s="196"/>
      <c r="R34" s="196"/>
      <c r="S34" s="196"/>
      <c r="T34" s="196"/>
      <c r="U34" s="196"/>
      <c r="V34" s="196"/>
      <c r="W34" s="196"/>
    </row>
    <row r="35" spans="1:23" ht="13.15" customHeight="1" x14ac:dyDescent="0.2">
      <c r="A35" s="187" t="s">
        <v>395</v>
      </c>
      <c r="B35" s="187"/>
      <c r="C35" s="187"/>
      <c r="D35" s="187"/>
      <c r="E35" s="187"/>
      <c r="F35" s="187"/>
      <c r="G35" s="99">
        <v>27</v>
      </c>
      <c r="H35" s="100">
        <v>212718480</v>
      </c>
      <c r="I35" s="100">
        <v>43664339</v>
      </c>
      <c r="J35" s="100">
        <v>186680</v>
      </c>
      <c r="K35" s="100">
        <v>-358226</v>
      </c>
      <c r="L35" s="100">
        <v>-358226</v>
      </c>
      <c r="M35" s="100">
        <v>0</v>
      </c>
      <c r="N35" s="100">
        <v>0</v>
      </c>
      <c r="O35" s="100">
        <v>0</v>
      </c>
      <c r="P35" s="100">
        <v>-2145460</v>
      </c>
      <c r="Q35" s="100"/>
      <c r="R35" s="100"/>
      <c r="S35" s="100">
        <v>154041654</v>
      </c>
      <c r="T35" s="100">
        <v>80437111</v>
      </c>
      <c r="U35" s="106">
        <f>H35+I35+J35+K35-L35+M35+N35+O35+P35+Q35+R35+S35+T35</f>
        <v>488902804</v>
      </c>
      <c r="V35" s="100"/>
      <c r="W35" s="106">
        <f>U35+V35</f>
        <v>488902804</v>
      </c>
    </row>
    <row r="36" spans="1:23" ht="13.15" customHeight="1" x14ac:dyDescent="0.2">
      <c r="A36" s="193" t="s">
        <v>369</v>
      </c>
      <c r="B36" s="193"/>
      <c r="C36" s="193"/>
      <c r="D36" s="193"/>
      <c r="E36" s="193"/>
      <c r="F36" s="193"/>
      <c r="G36" s="99">
        <v>28</v>
      </c>
      <c r="H36" s="100"/>
      <c r="I36" s="100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6">
        <f>H36+I36+J36+K36-L36+M36+N36+O36+P36+Q36+R36+S36+T36</f>
        <v>0</v>
      </c>
      <c r="V36" s="100"/>
      <c r="W36" s="106">
        <f>U36+V36</f>
        <v>0</v>
      </c>
    </row>
    <row r="37" spans="1:23" ht="13.15" customHeight="1" x14ac:dyDescent="0.2">
      <c r="A37" s="193" t="s">
        <v>370</v>
      </c>
      <c r="B37" s="193"/>
      <c r="C37" s="193"/>
      <c r="D37" s="193"/>
      <c r="E37" s="193"/>
      <c r="F37" s="193"/>
      <c r="G37" s="99">
        <v>29</v>
      </c>
      <c r="H37" s="100"/>
      <c r="I37" s="100"/>
      <c r="J37" s="100"/>
      <c r="K37" s="100"/>
      <c r="L37" s="100"/>
      <c r="M37" s="100"/>
      <c r="N37" s="100"/>
      <c r="O37" s="100"/>
      <c r="P37" s="100"/>
      <c r="Q37" s="100"/>
      <c r="R37" s="100"/>
      <c r="S37" s="100"/>
      <c r="T37" s="100"/>
      <c r="U37" s="106">
        <f>H37+I37+J37+K37-L37+M37+N37+O37+P37+Q37+R37+S37+T37</f>
        <v>0</v>
      </c>
      <c r="V37" s="100"/>
      <c r="W37" s="106">
        <f>U37+V37</f>
        <v>0</v>
      </c>
    </row>
    <row r="38" spans="1:23" ht="25.5" customHeight="1" x14ac:dyDescent="0.2">
      <c r="A38" s="187" t="s">
        <v>396</v>
      </c>
      <c r="B38" s="187"/>
      <c r="C38" s="187"/>
      <c r="D38" s="187"/>
      <c r="E38" s="187"/>
      <c r="F38" s="187"/>
      <c r="G38" s="99">
        <v>30</v>
      </c>
      <c r="H38" s="106">
        <f t="shared" ref="H38:W38" si="7">H35+H36+H37</f>
        <v>212718480</v>
      </c>
      <c r="I38" s="106">
        <f t="shared" si="7"/>
        <v>43664339</v>
      </c>
      <c r="J38" s="106">
        <f t="shared" si="7"/>
        <v>186680</v>
      </c>
      <c r="K38" s="106">
        <f t="shared" si="7"/>
        <v>-358226</v>
      </c>
      <c r="L38" s="106">
        <f t="shared" si="7"/>
        <v>-358226</v>
      </c>
      <c r="M38" s="106">
        <f t="shared" si="7"/>
        <v>0</v>
      </c>
      <c r="N38" s="106">
        <f t="shared" si="7"/>
        <v>0</v>
      </c>
      <c r="O38" s="106">
        <f t="shared" si="7"/>
        <v>0</v>
      </c>
      <c r="P38" s="106">
        <f t="shared" si="7"/>
        <v>-2145460</v>
      </c>
      <c r="Q38" s="106">
        <f t="shared" si="7"/>
        <v>0</v>
      </c>
      <c r="R38" s="106">
        <f t="shared" si="7"/>
        <v>0</v>
      </c>
      <c r="S38" s="106">
        <f t="shared" si="7"/>
        <v>154041654</v>
      </c>
      <c r="T38" s="106">
        <f t="shared" si="7"/>
        <v>80437111</v>
      </c>
      <c r="U38" s="106">
        <f t="shared" si="7"/>
        <v>488902804</v>
      </c>
      <c r="V38" s="106">
        <f t="shared" si="7"/>
        <v>0</v>
      </c>
      <c r="W38" s="106">
        <f t="shared" si="7"/>
        <v>488902804</v>
      </c>
    </row>
    <row r="39" spans="1:23" ht="13.15" customHeight="1" x14ac:dyDescent="0.2">
      <c r="A39" s="193" t="s">
        <v>372</v>
      </c>
      <c r="B39" s="193"/>
      <c r="C39" s="193"/>
      <c r="D39" s="193"/>
      <c r="E39" s="193"/>
      <c r="F39" s="193"/>
      <c r="G39" s="99">
        <v>31</v>
      </c>
      <c r="H39" s="103">
        <v>0</v>
      </c>
      <c r="I39" s="103">
        <v>0</v>
      </c>
      <c r="J39" s="103">
        <v>0</v>
      </c>
      <c r="K39" s="103">
        <v>0</v>
      </c>
      <c r="L39" s="103">
        <v>0</v>
      </c>
      <c r="M39" s="103">
        <v>0</v>
      </c>
      <c r="N39" s="103">
        <v>0</v>
      </c>
      <c r="O39" s="103">
        <v>0</v>
      </c>
      <c r="P39" s="103">
        <v>0</v>
      </c>
      <c r="Q39" s="103">
        <v>0</v>
      </c>
      <c r="R39" s="103">
        <v>0</v>
      </c>
      <c r="S39" s="103">
        <v>0</v>
      </c>
      <c r="T39" s="100">
        <v>-47872327</v>
      </c>
      <c r="U39" s="106">
        <f t="shared" ref="U39:U56" si="8">H39+I39+J39+K39-L39+M39+N39+O39+P39+Q39+R39+S39+T39</f>
        <v>-47872327</v>
      </c>
      <c r="V39" s="100"/>
      <c r="W39" s="106">
        <f t="shared" ref="W39:W56" si="9">U39+V39</f>
        <v>-47872327</v>
      </c>
    </row>
    <row r="40" spans="1:23" ht="13.15" customHeight="1" x14ac:dyDescent="0.2">
      <c r="A40" s="193" t="s">
        <v>373</v>
      </c>
      <c r="B40" s="193"/>
      <c r="C40" s="193"/>
      <c r="D40" s="193"/>
      <c r="E40" s="193"/>
      <c r="F40" s="193"/>
      <c r="G40" s="99">
        <v>32</v>
      </c>
      <c r="H40" s="103">
        <v>0</v>
      </c>
      <c r="I40" s="103">
        <v>0</v>
      </c>
      <c r="J40" s="103">
        <v>0</v>
      </c>
      <c r="K40" s="103">
        <v>0</v>
      </c>
      <c r="L40" s="103">
        <v>0</v>
      </c>
      <c r="M40" s="103">
        <v>0</v>
      </c>
      <c r="N40" s="100"/>
      <c r="O40" s="103">
        <v>0</v>
      </c>
      <c r="P40" s="103">
        <v>0</v>
      </c>
      <c r="Q40" s="103">
        <v>0</v>
      </c>
      <c r="R40" s="103">
        <v>0</v>
      </c>
      <c r="S40" s="103">
        <v>0</v>
      </c>
      <c r="T40" s="103">
        <v>0</v>
      </c>
      <c r="U40" s="106">
        <f t="shared" si="8"/>
        <v>0</v>
      </c>
      <c r="V40" s="100"/>
      <c r="W40" s="106">
        <f t="shared" si="9"/>
        <v>0</v>
      </c>
    </row>
    <row r="41" spans="1:23" ht="27" customHeight="1" x14ac:dyDescent="0.2">
      <c r="A41" s="193" t="s">
        <v>397</v>
      </c>
      <c r="B41" s="193"/>
      <c r="C41" s="193"/>
      <c r="D41" s="193"/>
      <c r="E41" s="193"/>
      <c r="F41" s="193"/>
      <c r="G41" s="99">
        <v>33</v>
      </c>
      <c r="H41" s="103">
        <v>0</v>
      </c>
      <c r="I41" s="103">
        <v>0</v>
      </c>
      <c r="J41" s="103">
        <v>0</v>
      </c>
      <c r="K41" s="103">
        <v>0</v>
      </c>
      <c r="L41" s="103">
        <v>0</v>
      </c>
      <c r="M41" s="103">
        <v>0</v>
      </c>
      <c r="N41" s="103">
        <v>0</v>
      </c>
      <c r="O41" s="100">
        <v>0</v>
      </c>
      <c r="P41" s="103">
        <v>0</v>
      </c>
      <c r="Q41" s="103">
        <v>0</v>
      </c>
      <c r="R41" s="103">
        <v>0</v>
      </c>
      <c r="S41" s="100"/>
      <c r="T41" s="100"/>
      <c r="U41" s="106">
        <f t="shared" si="8"/>
        <v>0</v>
      </c>
      <c r="V41" s="100"/>
      <c r="W41" s="106">
        <f t="shared" si="9"/>
        <v>0</v>
      </c>
    </row>
    <row r="42" spans="1:23" ht="20.25" customHeight="1" x14ac:dyDescent="0.2">
      <c r="A42" s="193" t="s">
        <v>375</v>
      </c>
      <c r="B42" s="193"/>
      <c r="C42" s="193"/>
      <c r="D42" s="193"/>
      <c r="E42" s="193"/>
      <c r="F42" s="193"/>
      <c r="G42" s="99">
        <v>34</v>
      </c>
      <c r="H42" s="103">
        <v>0</v>
      </c>
      <c r="I42" s="103">
        <v>0</v>
      </c>
      <c r="J42" s="103">
        <v>0</v>
      </c>
      <c r="K42" s="103">
        <v>0</v>
      </c>
      <c r="L42" s="103">
        <v>0</v>
      </c>
      <c r="M42" s="103">
        <v>0</v>
      </c>
      <c r="N42" s="103">
        <v>0</v>
      </c>
      <c r="O42" s="103">
        <v>0</v>
      </c>
      <c r="P42" s="100">
        <v>0</v>
      </c>
      <c r="Q42" s="103">
        <v>0</v>
      </c>
      <c r="R42" s="103">
        <v>0</v>
      </c>
      <c r="S42" s="100"/>
      <c r="T42" s="100"/>
      <c r="U42" s="106">
        <f t="shared" si="8"/>
        <v>0</v>
      </c>
      <c r="V42" s="100"/>
      <c r="W42" s="106">
        <f t="shared" si="9"/>
        <v>0</v>
      </c>
    </row>
    <row r="43" spans="1:23" ht="21" customHeight="1" x14ac:dyDescent="0.2">
      <c r="A43" s="193" t="s">
        <v>376</v>
      </c>
      <c r="B43" s="193"/>
      <c r="C43" s="193"/>
      <c r="D43" s="193"/>
      <c r="E43" s="193"/>
      <c r="F43" s="193"/>
      <c r="G43" s="99">
        <v>35</v>
      </c>
      <c r="H43" s="103">
        <v>0</v>
      </c>
      <c r="I43" s="103">
        <v>0</v>
      </c>
      <c r="J43" s="103">
        <v>0</v>
      </c>
      <c r="K43" s="103">
        <v>0</v>
      </c>
      <c r="L43" s="103">
        <v>0</v>
      </c>
      <c r="M43" s="103">
        <v>0</v>
      </c>
      <c r="N43" s="103">
        <v>0</v>
      </c>
      <c r="O43" s="103">
        <v>0</v>
      </c>
      <c r="P43" s="103">
        <v>0</v>
      </c>
      <c r="Q43" s="100"/>
      <c r="R43" s="103">
        <v>0</v>
      </c>
      <c r="S43" s="100"/>
      <c r="T43" s="100"/>
      <c r="U43" s="106">
        <f t="shared" si="8"/>
        <v>0</v>
      </c>
      <c r="V43" s="100"/>
      <c r="W43" s="106">
        <f t="shared" si="9"/>
        <v>0</v>
      </c>
    </row>
    <row r="44" spans="1:23" ht="29.25" customHeight="1" x14ac:dyDescent="0.2">
      <c r="A44" s="193" t="s">
        <v>377</v>
      </c>
      <c r="B44" s="193"/>
      <c r="C44" s="193"/>
      <c r="D44" s="193"/>
      <c r="E44" s="193"/>
      <c r="F44" s="193"/>
      <c r="G44" s="99">
        <v>36</v>
      </c>
      <c r="H44" s="103">
        <v>0</v>
      </c>
      <c r="I44" s="103">
        <v>0</v>
      </c>
      <c r="J44" s="103">
        <v>0</v>
      </c>
      <c r="K44" s="103">
        <v>0</v>
      </c>
      <c r="L44" s="103">
        <v>0</v>
      </c>
      <c r="M44" s="103">
        <v>0</v>
      </c>
      <c r="N44" s="103">
        <v>0</v>
      </c>
      <c r="O44" s="103">
        <v>0</v>
      </c>
      <c r="P44" s="103">
        <v>0</v>
      </c>
      <c r="Q44" s="103">
        <v>0</v>
      </c>
      <c r="R44" s="100"/>
      <c r="S44" s="100"/>
      <c r="T44" s="100"/>
      <c r="U44" s="106">
        <f t="shared" si="8"/>
        <v>0</v>
      </c>
      <c r="V44" s="100"/>
      <c r="W44" s="106">
        <f t="shared" si="9"/>
        <v>0</v>
      </c>
    </row>
    <row r="45" spans="1:23" ht="21" customHeight="1" x14ac:dyDescent="0.2">
      <c r="A45" s="193" t="s">
        <v>398</v>
      </c>
      <c r="B45" s="193"/>
      <c r="C45" s="193"/>
      <c r="D45" s="193"/>
      <c r="E45" s="193"/>
      <c r="F45" s="193"/>
      <c r="G45" s="99">
        <v>37</v>
      </c>
      <c r="H45" s="103">
        <v>0</v>
      </c>
      <c r="I45" s="103">
        <v>0</v>
      </c>
      <c r="J45" s="103">
        <v>0</v>
      </c>
      <c r="K45" s="103">
        <v>0</v>
      </c>
      <c r="L45" s="103">
        <v>0</v>
      </c>
      <c r="M45" s="103">
        <v>0</v>
      </c>
      <c r="N45" s="100"/>
      <c r="O45" s="100"/>
      <c r="P45" s="100"/>
      <c r="Q45" s="100"/>
      <c r="R45" s="100"/>
      <c r="S45" s="100"/>
      <c r="T45" s="100"/>
      <c r="U45" s="106">
        <f t="shared" si="8"/>
        <v>0</v>
      </c>
      <c r="V45" s="100"/>
      <c r="W45" s="106">
        <f t="shared" si="9"/>
        <v>0</v>
      </c>
    </row>
    <row r="46" spans="1:23" ht="13.15" customHeight="1" x14ac:dyDescent="0.2">
      <c r="A46" s="193" t="s">
        <v>379</v>
      </c>
      <c r="B46" s="193"/>
      <c r="C46" s="193"/>
      <c r="D46" s="193"/>
      <c r="E46" s="193"/>
      <c r="F46" s="193"/>
      <c r="G46" s="99">
        <v>38</v>
      </c>
      <c r="H46" s="103">
        <v>0</v>
      </c>
      <c r="I46" s="103">
        <v>0</v>
      </c>
      <c r="J46" s="103">
        <v>0</v>
      </c>
      <c r="K46" s="103">
        <v>0</v>
      </c>
      <c r="L46" s="103">
        <v>0</v>
      </c>
      <c r="M46" s="103">
        <v>0</v>
      </c>
      <c r="N46" s="100"/>
      <c r="O46" s="100"/>
      <c r="P46" s="100"/>
      <c r="Q46" s="100"/>
      <c r="R46" s="100"/>
      <c r="S46" s="100"/>
      <c r="T46" s="100"/>
      <c r="U46" s="106">
        <f t="shared" si="8"/>
        <v>0</v>
      </c>
      <c r="V46" s="100"/>
      <c r="W46" s="106">
        <f t="shared" si="9"/>
        <v>0</v>
      </c>
    </row>
    <row r="47" spans="1:23" ht="13.15" customHeight="1" x14ac:dyDescent="0.2">
      <c r="A47" s="193" t="s">
        <v>380</v>
      </c>
      <c r="B47" s="193"/>
      <c r="C47" s="193"/>
      <c r="D47" s="193"/>
      <c r="E47" s="193"/>
      <c r="F47" s="193"/>
      <c r="G47" s="99">
        <v>39</v>
      </c>
      <c r="H47" s="100"/>
      <c r="I47" s="100"/>
      <c r="J47" s="100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6">
        <f t="shared" si="8"/>
        <v>0</v>
      </c>
      <c r="V47" s="100"/>
      <c r="W47" s="106">
        <f t="shared" si="9"/>
        <v>0</v>
      </c>
    </row>
    <row r="48" spans="1:23" ht="13.15" customHeight="1" x14ac:dyDescent="0.2">
      <c r="A48" s="193" t="s">
        <v>381</v>
      </c>
      <c r="B48" s="193"/>
      <c r="C48" s="193"/>
      <c r="D48" s="193"/>
      <c r="E48" s="193"/>
      <c r="F48" s="193"/>
      <c r="G48" s="99">
        <v>40</v>
      </c>
      <c r="H48" s="103">
        <v>0</v>
      </c>
      <c r="I48" s="103">
        <v>0</v>
      </c>
      <c r="J48" s="103">
        <v>0</v>
      </c>
      <c r="K48" s="103">
        <v>0</v>
      </c>
      <c r="L48" s="103">
        <v>0</v>
      </c>
      <c r="M48" s="103">
        <v>0</v>
      </c>
      <c r="N48" s="100"/>
      <c r="O48" s="100"/>
      <c r="P48" s="100"/>
      <c r="Q48" s="100"/>
      <c r="R48" s="100"/>
      <c r="S48" s="100"/>
      <c r="T48" s="100"/>
      <c r="U48" s="106">
        <f t="shared" si="8"/>
        <v>0</v>
      </c>
      <c r="V48" s="100"/>
      <c r="W48" s="106">
        <f t="shared" si="9"/>
        <v>0</v>
      </c>
    </row>
    <row r="49" spans="1:23" ht="24" customHeight="1" x14ac:dyDescent="0.2">
      <c r="A49" s="193" t="s">
        <v>399</v>
      </c>
      <c r="B49" s="193"/>
      <c r="C49" s="193"/>
      <c r="D49" s="193"/>
      <c r="E49" s="193"/>
      <c r="F49" s="193"/>
      <c r="G49" s="99">
        <v>41</v>
      </c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6">
        <f t="shared" si="8"/>
        <v>0</v>
      </c>
      <c r="V49" s="100"/>
      <c r="W49" s="106">
        <f t="shared" si="9"/>
        <v>0</v>
      </c>
    </row>
    <row r="50" spans="1:23" ht="26.25" customHeight="1" x14ac:dyDescent="0.2">
      <c r="A50" s="193" t="s">
        <v>383</v>
      </c>
      <c r="B50" s="193"/>
      <c r="C50" s="193"/>
      <c r="D50" s="193"/>
      <c r="E50" s="193"/>
      <c r="F50" s="193"/>
      <c r="G50" s="99">
        <v>42</v>
      </c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6">
        <f t="shared" si="8"/>
        <v>0</v>
      </c>
      <c r="V50" s="100"/>
      <c r="W50" s="106">
        <f t="shared" si="9"/>
        <v>0</v>
      </c>
    </row>
    <row r="51" spans="1:23" ht="22.5" customHeight="1" x14ac:dyDescent="0.2">
      <c r="A51" s="193" t="s">
        <v>400</v>
      </c>
      <c r="B51" s="193"/>
      <c r="C51" s="193"/>
      <c r="D51" s="193"/>
      <c r="E51" s="193"/>
      <c r="F51" s="193"/>
      <c r="G51" s="99">
        <v>43</v>
      </c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6">
        <f t="shared" si="8"/>
        <v>0</v>
      </c>
      <c r="V51" s="100"/>
      <c r="W51" s="106">
        <f t="shared" si="9"/>
        <v>0</v>
      </c>
    </row>
    <row r="52" spans="1:23" ht="13.15" customHeight="1" x14ac:dyDescent="0.2">
      <c r="A52" s="193" t="s">
        <v>385</v>
      </c>
      <c r="B52" s="193"/>
      <c r="C52" s="193"/>
      <c r="D52" s="193"/>
      <c r="E52" s="193"/>
      <c r="F52" s="193"/>
      <c r="G52" s="99">
        <v>44</v>
      </c>
      <c r="H52" s="100"/>
      <c r="I52" s="100"/>
      <c r="J52" s="100"/>
      <c r="K52" s="100"/>
      <c r="L52" s="100"/>
      <c r="M52" s="100"/>
      <c r="N52" s="100"/>
      <c r="O52" s="100"/>
      <c r="P52" s="100"/>
      <c r="Q52" s="100"/>
      <c r="R52" s="100"/>
      <c r="S52" s="100"/>
      <c r="T52" s="100"/>
      <c r="U52" s="106">
        <f t="shared" si="8"/>
        <v>0</v>
      </c>
      <c r="V52" s="100"/>
      <c r="W52" s="106">
        <f t="shared" si="9"/>
        <v>0</v>
      </c>
    </row>
    <row r="53" spans="1:23" ht="13.15" customHeight="1" x14ac:dyDescent="0.2">
      <c r="A53" s="193" t="s">
        <v>386</v>
      </c>
      <c r="B53" s="193"/>
      <c r="C53" s="193"/>
      <c r="D53" s="193"/>
      <c r="E53" s="193"/>
      <c r="F53" s="193"/>
      <c r="G53" s="99">
        <v>45</v>
      </c>
      <c r="H53" s="100"/>
      <c r="I53" s="100"/>
      <c r="J53" s="100"/>
      <c r="K53" s="100"/>
      <c r="L53" s="100"/>
      <c r="M53" s="100"/>
      <c r="N53" s="100"/>
      <c r="O53" s="100"/>
      <c r="P53" s="100"/>
      <c r="Q53" s="100"/>
      <c r="R53" s="100"/>
      <c r="S53" s="100"/>
      <c r="T53" s="100"/>
      <c r="U53" s="106">
        <f t="shared" si="8"/>
        <v>0</v>
      </c>
      <c r="V53" s="100"/>
      <c r="W53" s="106">
        <f t="shared" si="9"/>
        <v>0</v>
      </c>
    </row>
    <row r="54" spans="1:23" ht="13.15" customHeight="1" x14ac:dyDescent="0.2">
      <c r="A54" s="193" t="s">
        <v>387</v>
      </c>
      <c r="B54" s="193"/>
      <c r="C54" s="193"/>
      <c r="D54" s="193"/>
      <c r="E54" s="193"/>
      <c r="F54" s="193"/>
      <c r="G54" s="99">
        <v>46</v>
      </c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6">
        <f t="shared" si="8"/>
        <v>0</v>
      </c>
      <c r="V54" s="100"/>
      <c r="W54" s="106">
        <f t="shared" si="9"/>
        <v>0</v>
      </c>
    </row>
    <row r="55" spans="1:23" ht="13.15" customHeight="1" x14ac:dyDescent="0.2">
      <c r="A55" s="193" t="s">
        <v>388</v>
      </c>
      <c r="B55" s="193"/>
      <c r="C55" s="193"/>
      <c r="D55" s="193"/>
      <c r="E55" s="193"/>
      <c r="F55" s="193"/>
      <c r="G55" s="99">
        <v>47</v>
      </c>
      <c r="H55" s="100"/>
      <c r="I55" s="100"/>
      <c r="J55" s="100"/>
      <c r="K55" s="100"/>
      <c r="L55" s="100"/>
      <c r="M55" s="100"/>
      <c r="N55" s="100"/>
      <c r="O55" s="100"/>
      <c r="P55" s="100"/>
      <c r="Q55" s="100"/>
      <c r="R55" s="100"/>
      <c r="S55" s="100"/>
      <c r="T55" s="100"/>
      <c r="U55" s="106">
        <f t="shared" si="8"/>
        <v>0</v>
      </c>
      <c r="V55" s="100"/>
      <c r="W55" s="106">
        <f t="shared" si="9"/>
        <v>0</v>
      </c>
    </row>
    <row r="56" spans="1:23" ht="13.15" customHeight="1" x14ac:dyDescent="0.2">
      <c r="A56" s="193" t="s">
        <v>389</v>
      </c>
      <c r="B56" s="193"/>
      <c r="C56" s="193"/>
      <c r="D56" s="193"/>
      <c r="E56" s="193"/>
      <c r="F56" s="193"/>
      <c r="G56" s="99">
        <v>48</v>
      </c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0"/>
      <c r="U56" s="106">
        <f t="shared" si="8"/>
        <v>0</v>
      </c>
      <c r="V56" s="100"/>
      <c r="W56" s="106">
        <f t="shared" si="9"/>
        <v>0</v>
      </c>
    </row>
    <row r="57" spans="1:23" ht="25.5" customHeight="1" x14ac:dyDescent="0.2">
      <c r="A57" s="201" t="s">
        <v>401</v>
      </c>
      <c r="B57" s="201"/>
      <c r="C57" s="201"/>
      <c r="D57" s="201"/>
      <c r="E57" s="201"/>
      <c r="F57" s="201"/>
      <c r="G57" s="107">
        <v>49</v>
      </c>
      <c r="H57" s="108">
        <f t="shared" ref="H57:W57" si="10">SUM(H38:H56)</f>
        <v>212718480</v>
      </c>
      <c r="I57" s="108">
        <f t="shared" si="10"/>
        <v>43664339</v>
      </c>
      <c r="J57" s="108">
        <f t="shared" si="10"/>
        <v>186680</v>
      </c>
      <c r="K57" s="108">
        <f t="shared" si="10"/>
        <v>-358226</v>
      </c>
      <c r="L57" s="108">
        <f t="shared" si="10"/>
        <v>-358226</v>
      </c>
      <c r="M57" s="108">
        <f t="shared" si="10"/>
        <v>0</v>
      </c>
      <c r="N57" s="108">
        <f t="shared" si="10"/>
        <v>0</v>
      </c>
      <c r="O57" s="108">
        <f t="shared" si="10"/>
        <v>0</v>
      </c>
      <c r="P57" s="108">
        <f t="shared" si="10"/>
        <v>-2145460</v>
      </c>
      <c r="Q57" s="108">
        <f t="shared" si="10"/>
        <v>0</v>
      </c>
      <c r="R57" s="108">
        <f t="shared" si="10"/>
        <v>0</v>
      </c>
      <c r="S57" s="108">
        <f t="shared" si="10"/>
        <v>154041654</v>
      </c>
      <c r="T57" s="108">
        <f t="shared" si="10"/>
        <v>32564784</v>
      </c>
      <c r="U57" s="108">
        <f t="shared" si="10"/>
        <v>441030477</v>
      </c>
      <c r="V57" s="108">
        <f t="shared" si="10"/>
        <v>0</v>
      </c>
      <c r="W57" s="108">
        <f t="shared" si="10"/>
        <v>441030477</v>
      </c>
    </row>
    <row r="58" spans="1:23" x14ac:dyDescent="0.2">
      <c r="A58" s="196" t="s">
        <v>391</v>
      </c>
      <c r="B58" s="196"/>
      <c r="C58" s="196"/>
      <c r="D58" s="196"/>
      <c r="E58" s="196"/>
      <c r="F58" s="196"/>
      <c r="G58" s="196"/>
      <c r="H58" s="196"/>
      <c r="I58" s="196"/>
      <c r="J58" s="196"/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  <c r="W58" s="196"/>
    </row>
    <row r="59" spans="1:23" ht="31.5" customHeight="1" x14ac:dyDescent="0.2">
      <c r="A59" s="199" t="s">
        <v>402</v>
      </c>
      <c r="B59" s="199"/>
      <c r="C59" s="199"/>
      <c r="D59" s="199"/>
      <c r="E59" s="199"/>
      <c r="F59" s="199"/>
      <c r="G59" s="99">
        <v>50</v>
      </c>
      <c r="H59" s="106">
        <f t="shared" ref="H59:W59" si="11">SUM(H40:H48)</f>
        <v>0</v>
      </c>
      <c r="I59" s="106">
        <f t="shared" si="11"/>
        <v>0</v>
      </c>
      <c r="J59" s="106">
        <f t="shared" si="11"/>
        <v>0</v>
      </c>
      <c r="K59" s="106">
        <f t="shared" si="11"/>
        <v>0</v>
      </c>
      <c r="L59" s="106">
        <f t="shared" si="11"/>
        <v>0</v>
      </c>
      <c r="M59" s="106">
        <f t="shared" si="11"/>
        <v>0</v>
      </c>
      <c r="N59" s="106">
        <f t="shared" si="11"/>
        <v>0</v>
      </c>
      <c r="O59" s="106">
        <f t="shared" si="11"/>
        <v>0</v>
      </c>
      <c r="P59" s="106">
        <f t="shared" si="11"/>
        <v>0</v>
      </c>
      <c r="Q59" s="106">
        <f t="shared" si="11"/>
        <v>0</v>
      </c>
      <c r="R59" s="106">
        <f t="shared" si="11"/>
        <v>0</v>
      </c>
      <c r="S59" s="106">
        <f t="shared" si="11"/>
        <v>0</v>
      </c>
      <c r="T59" s="106">
        <f t="shared" si="11"/>
        <v>0</v>
      </c>
      <c r="U59" s="106">
        <f t="shared" si="11"/>
        <v>0</v>
      </c>
      <c r="V59" s="106">
        <f t="shared" si="11"/>
        <v>0</v>
      </c>
      <c r="W59" s="106">
        <f t="shared" si="11"/>
        <v>0</v>
      </c>
    </row>
    <row r="60" spans="1:23" ht="27.75" customHeight="1" x14ac:dyDescent="0.2">
      <c r="A60" s="199" t="s">
        <v>403</v>
      </c>
      <c r="B60" s="199"/>
      <c r="C60" s="199"/>
      <c r="D60" s="199"/>
      <c r="E60" s="199"/>
      <c r="F60" s="199"/>
      <c r="G60" s="99">
        <v>51</v>
      </c>
      <c r="H60" s="106">
        <f t="shared" ref="H60:W60" si="12">H39+H59</f>
        <v>0</v>
      </c>
      <c r="I60" s="106">
        <f t="shared" si="12"/>
        <v>0</v>
      </c>
      <c r="J60" s="106">
        <f t="shared" si="12"/>
        <v>0</v>
      </c>
      <c r="K60" s="106">
        <f t="shared" si="12"/>
        <v>0</v>
      </c>
      <c r="L60" s="106">
        <f t="shared" si="12"/>
        <v>0</v>
      </c>
      <c r="M60" s="106">
        <f t="shared" si="12"/>
        <v>0</v>
      </c>
      <c r="N60" s="106">
        <f t="shared" si="12"/>
        <v>0</v>
      </c>
      <c r="O60" s="106">
        <f t="shared" si="12"/>
        <v>0</v>
      </c>
      <c r="P60" s="106">
        <f t="shared" si="12"/>
        <v>0</v>
      </c>
      <c r="Q60" s="106">
        <f t="shared" si="12"/>
        <v>0</v>
      </c>
      <c r="R60" s="106">
        <f t="shared" si="12"/>
        <v>0</v>
      </c>
      <c r="S60" s="106">
        <f t="shared" si="12"/>
        <v>0</v>
      </c>
      <c r="T60" s="106">
        <f t="shared" si="12"/>
        <v>-47872327</v>
      </c>
      <c r="U60" s="106">
        <f t="shared" si="12"/>
        <v>-47872327</v>
      </c>
      <c r="V60" s="106">
        <f t="shared" si="12"/>
        <v>0</v>
      </c>
      <c r="W60" s="106">
        <f t="shared" si="12"/>
        <v>-47872327</v>
      </c>
    </row>
    <row r="61" spans="1:23" ht="29.25" customHeight="1" x14ac:dyDescent="0.2">
      <c r="A61" s="200" t="s">
        <v>404</v>
      </c>
      <c r="B61" s="200"/>
      <c r="C61" s="200"/>
      <c r="D61" s="200"/>
      <c r="E61" s="200"/>
      <c r="F61" s="200"/>
      <c r="G61" s="107">
        <v>52</v>
      </c>
      <c r="H61" s="108">
        <f t="shared" ref="H61:W61" si="13">SUM(H49:H56)</f>
        <v>0</v>
      </c>
      <c r="I61" s="108">
        <f t="shared" si="13"/>
        <v>0</v>
      </c>
      <c r="J61" s="108">
        <f t="shared" si="13"/>
        <v>0</v>
      </c>
      <c r="K61" s="108">
        <f t="shared" si="13"/>
        <v>0</v>
      </c>
      <c r="L61" s="108">
        <f t="shared" si="13"/>
        <v>0</v>
      </c>
      <c r="M61" s="108">
        <f t="shared" si="13"/>
        <v>0</v>
      </c>
      <c r="N61" s="108">
        <f t="shared" si="13"/>
        <v>0</v>
      </c>
      <c r="O61" s="108">
        <f t="shared" si="13"/>
        <v>0</v>
      </c>
      <c r="P61" s="108">
        <f t="shared" si="13"/>
        <v>0</v>
      </c>
      <c r="Q61" s="108">
        <f t="shared" si="13"/>
        <v>0</v>
      </c>
      <c r="R61" s="108">
        <f t="shared" si="13"/>
        <v>0</v>
      </c>
      <c r="S61" s="108">
        <f t="shared" si="13"/>
        <v>0</v>
      </c>
      <c r="T61" s="108">
        <f t="shared" si="13"/>
        <v>0</v>
      </c>
      <c r="U61" s="108">
        <f t="shared" si="13"/>
        <v>0</v>
      </c>
      <c r="V61" s="108">
        <f t="shared" si="13"/>
        <v>0</v>
      </c>
      <c r="W61" s="108">
        <f t="shared" si="13"/>
        <v>0</v>
      </c>
    </row>
  </sheetData>
  <sheetProtection sheet="1" objects="1" scenarios="1"/>
  <protectedRanges>
    <protectedRange sqref="E2" name="Range1_1"/>
    <protectedRange sqref="G2" name="Range1"/>
  </protectedRanges>
  <mergeCells count="64">
    <mergeCell ref="A58:W58"/>
    <mergeCell ref="A59:F59"/>
    <mergeCell ref="A60:F60"/>
    <mergeCell ref="A61:F61"/>
    <mergeCell ref="A53:F53"/>
    <mergeCell ref="A54:F54"/>
    <mergeCell ref="A55:F55"/>
    <mergeCell ref="A56:F56"/>
    <mergeCell ref="A57:F57"/>
    <mergeCell ref="A48:F48"/>
    <mergeCell ref="A49:F49"/>
    <mergeCell ref="A50:F50"/>
    <mergeCell ref="A51:F51"/>
    <mergeCell ref="A52:F52"/>
    <mergeCell ref="A43:F43"/>
    <mergeCell ref="A44:F44"/>
    <mergeCell ref="A45:F45"/>
    <mergeCell ref="A46:F46"/>
    <mergeCell ref="A47:F47"/>
    <mergeCell ref="A38:F38"/>
    <mergeCell ref="A39:F39"/>
    <mergeCell ref="A40:F40"/>
    <mergeCell ref="A41:F41"/>
    <mergeCell ref="A42:F42"/>
    <mergeCell ref="A33:F33"/>
    <mergeCell ref="A34:W34"/>
    <mergeCell ref="A35:F35"/>
    <mergeCell ref="A36:F36"/>
    <mergeCell ref="A37:F37"/>
    <mergeCell ref="A28:F28"/>
    <mergeCell ref="A29:F29"/>
    <mergeCell ref="A30:W30"/>
    <mergeCell ref="A31:F31"/>
    <mergeCell ref="A32:F32"/>
    <mergeCell ref="A23:F23"/>
    <mergeCell ref="A24:F24"/>
    <mergeCell ref="A25:F25"/>
    <mergeCell ref="A26:F26"/>
    <mergeCell ref="A27:F27"/>
    <mergeCell ref="A18:F18"/>
    <mergeCell ref="A19:F19"/>
    <mergeCell ref="A20:F20"/>
    <mergeCell ref="A21:F21"/>
    <mergeCell ref="A22:F22"/>
    <mergeCell ref="A13:F13"/>
    <mergeCell ref="A14:F14"/>
    <mergeCell ref="A15:F15"/>
    <mergeCell ref="A16:F16"/>
    <mergeCell ref="A17:F17"/>
    <mergeCell ref="A8:F8"/>
    <mergeCell ref="A9:F9"/>
    <mergeCell ref="A10:F10"/>
    <mergeCell ref="A11:F11"/>
    <mergeCell ref="A12:F12"/>
    <mergeCell ref="V3:V4"/>
    <mergeCell ref="W3:W4"/>
    <mergeCell ref="A5:F5"/>
    <mergeCell ref="A6:W6"/>
    <mergeCell ref="A7:F7"/>
    <mergeCell ref="A1:J1"/>
    <mergeCell ref="C2:D2"/>
    <mergeCell ref="A3:F4"/>
    <mergeCell ref="G3:G4"/>
    <mergeCell ref="H3:U3"/>
  </mergeCells>
  <dataValidations count="3">
    <dataValidation type="date" operator="greaterThanOrEqual" allowBlank="1" showInputMessage="1" showErrorMessage="1" errorTitle="Pogrešan datum" error="Datum mora biti upisan kao datumska vrijednost u 2008. godini ili kasnije. Ako upisujete ispravno datum, a javlja se ova pogreška, provjerite stavljajte li točku nakon godine, ne upisujte je" sqref="E2 G2">
      <formula1>39448</formula1>
      <formula2>0</formula2>
    </dataValidation>
    <dataValidation type="whole" operator="greaterThanOrEqual" allowBlank="1" showInputMessage="1" showErrorMessage="1" errorTitle="Pogrešan unos" error="Mogu se unijeti samo cjelobrojne pozitivne vrijednosti." sqref="P6:V6">
      <formula1>0</formula1>
      <formula2>0</formula2>
    </dataValidation>
    <dataValidation type="whole" operator="notEqual" allowBlank="1" showInputMessage="1" showErrorMessage="1" errorTitle="Nedopušten upis" error="Dopušten je upis samo cjelobrojnih zaokruženih vrijednosti (pozitivnih ili negativnih) te nule." sqref="H7:W29 H31:W33 H35:W57 H59:W61">
      <formula1>9999999999</formula1>
      <formula2>0</formula2>
    </dataValidation>
  </dataValidations>
  <pageMargins left="0.75" right="0.75" top="1" bottom="1" header="0.51180555555555496" footer="0.51180555555555496"/>
  <pageSetup paperSize="9" scale="45" firstPageNumber="0" orientation="landscape" r:id="rId1"/>
  <rowBreaks count="1" manualBreakCount="1">
    <brk id="6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view="pageBreakPreview" zoomScale="110" zoomScaleNormal="100" zoomScalePageLayoutView="110" workbookViewId="0">
      <selection sqref="A1:I40"/>
    </sheetView>
  </sheetViews>
  <sheetFormatPr defaultColWidth="8.7109375" defaultRowHeight="12.75" x14ac:dyDescent="0.2"/>
  <sheetData>
    <row r="1" spans="1:9" ht="13.15" customHeight="1" x14ac:dyDescent="0.2">
      <c r="A1" s="202" t="s">
        <v>407</v>
      </c>
      <c r="B1" s="202"/>
      <c r="C1" s="202"/>
      <c r="D1" s="202"/>
      <c r="E1" s="202"/>
      <c r="F1" s="202"/>
      <c r="G1" s="202"/>
      <c r="H1" s="202"/>
      <c r="I1" s="202"/>
    </row>
    <row r="2" spans="1:9" x14ac:dyDescent="0.2">
      <c r="A2" s="202"/>
      <c r="B2" s="202"/>
      <c r="C2" s="202"/>
      <c r="D2" s="202"/>
      <c r="E2" s="202"/>
      <c r="F2" s="202"/>
      <c r="G2" s="202"/>
      <c r="H2" s="202"/>
      <c r="I2" s="202"/>
    </row>
    <row r="3" spans="1:9" x14ac:dyDescent="0.2">
      <c r="A3" s="202"/>
      <c r="B3" s="202"/>
      <c r="C3" s="202"/>
      <c r="D3" s="202"/>
      <c r="E3" s="202"/>
      <c r="F3" s="202"/>
      <c r="G3" s="202"/>
      <c r="H3" s="202"/>
      <c r="I3" s="202"/>
    </row>
    <row r="4" spans="1:9" x14ac:dyDescent="0.2">
      <c r="A4" s="202"/>
      <c r="B4" s="202"/>
      <c r="C4" s="202"/>
      <c r="D4" s="202"/>
      <c r="E4" s="202"/>
      <c r="F4" s="202"/>
      <c r="G4" s="202"/>
      <c r="H4" s="202"/>
      <c r="I4" s="202"/>
    </row>
    <row r="5" spans="1:9" x14ac:dyDescent="0.2">
      <c r="A5" s="202"/>
      <c r="B5" s="202"/>
      <c r="C5" s="202"/>
      <c r="D5" s="202"/>
      <c r="E5" s="202"/>
      <c r="F5" s="202"/>
      <c r="G5" s="202"/>
      <c r="H5" s="202"/>
      <c r="I5" s="202"/>
    </row>
    <row r="6" spans="1:9" x14ac:dyDescent="0.2">
      <c r="A6" s="202"/>
      <c r="B6" s="202"/>
      <c r="C6" s="202"/>
      <c r="D6" s="202"/>
      <c r="E6" s="202"/>
      <c r="F6" s="202"/>
      <c r="G6" s="202"/>
      <c r="H6" s="202"/>
      <c r="I6" s="202"/>
    </row>
    <row r="7" spans="1:9" x14ac:dyDescent="0.2">
      <c r="A7" s="202"/>
      <c r="B7" s="202"/>
      <c r="C7" s="202"/>
      <c r="D7" s="202"/>
      <c r="E7" s="202"/>
      <c r="F7" s="202"/>
      <c r="G7" s="202"/>
      <c r="H7" s="202"/>
      <c r="I7" s="202"/>
    </row>
    <row r="8" spans="1:9" x14ac:dyDescent="0.2">
      <c r="A8" s="202"/>
      <c r="B8" s="202"/>
      <c r="C8" s="202"/>
      <c r="D8" s="202"/>
      <c r="E8" s="202"/>
      <c r="F8" s="202"/>
      <c r="G8" s="202"/>
      <c r="H8" s="202"/>
      <c r="I8" s="202"/>
    </row>
    <row r="9" spans="1:9" x14ac:dyDescent="0.2">
      <c r="A9" s="202"/>
      <c r="B9" s="202"/>
      <c r="C9" s="202"/>
      <c r="D9" s="202"/>
      <c r="E9" s="202"/>
      <c r="F9" s="202"/>
      <c r="G9" s="202"/>
      <c r="H9" s="202"/>
      <c r="I9" s="202"/>
    </row>
    <row r="10" spans="1:9" x14ac:dyDescent="0.2">
      <c r="A10" s="202"/>
      <c r="B10" s="202"/>
      <c r="C10" s="202"/>
      <c r="D10" s="202"/>
      <c r="E10" s="202"/>
      <c r="F10" s="202"/>
      <c r="G10" s="202"/>
      <c r="H10" s="202"/>
      <c r="I10" s="202"/>
    </row>
    <row r="11" spans="1:9" x14ac:dyDescent="0.2">
      <c r="A11" s="202"/>
      <c r="B11" s="202"/>
      <c r="C11" s="202"/>
      <c r="D11" s="202"/>
      <c r="E11" s="202"/>
      <c r="F11" s="202"/>
      <c r="G11" s="202"/>
      <c r="H11" s="202"/>
      <c r="I11" s="202"/>
    </row>
    <row r="12" spans="1:9" x14ac:dyDescent="0.2">
      <c r="A12" s="202"/>
      <c r="B12" s="202"/>
      <c r="C12" s="202"/>
      <c r="D12" s="202"/>
      <c r="E12" s="202"/>
      <c r="F12" s="202"/>
      <c r="G12" s="202"/>
      <c r="H12" s="202"/>
      <c r="I12" s="202"/>
    </row>
    <row r="13" spans="1:9" x14ac:dyDescent="0.2">
      <c r="A13" s="202"/>
      <c r="B13" s="202"/>
      <c r="C13" s="202"/>
      <c r="D13" s="202"/>
      <c r="E13" s="202"/>
      <c r="F13" s="202"/>
      <c r="G13" s="202"/>
      <c r="H13" s="202"/>
      <c r="I13" s="202"/>
    </row>
    <row r="14" spans="1:9" x14ac:dyDescent="0.2">
      <c r="A14" s="202"/>
      <c r="B14" s="202"/>
      <c r="C14" s="202"/>
      <c r="D14" s="202"/>
      <c r="E14" s="202"/>
      <c r="F14" s="202"/>
      <c r="G14" s="202"/>
      <c r="H14" s="202"/>
      <c r="I14" s="202"/>
    </row>
    <row r="15" spans="1:9" x14ac:dyDescent="0.2">
      <c r="A15" s="202"/>
      <c r="B15" s="202"/>
      <c r="C15" s="202"/>
      <c r="D15" s="202"/>
      <c r="E15" s="202"/>
      <c r="F15" s="202"/>
      <c r="G15" s="202"/>
      <c r="H15" s="202"/>
      <c r="I15" s="202"/>
    </row>
    <row r="16" spans="1:9" x14ac:dyDescent="0.2">
      <c r="A16" s="202"/>
      <c r="B16" s="202"/>
      <c r="C16" s="202"/>
      <c r="D16" s="202"/>
      <c r="E16" s="202"/>
      <c r="F16" s="202"/>
      <c r="G16" s="202"/>
      <c r="H16" s="202"/>
      <c r="I16" s="202"/>
    </row>
    <row r="17" spans="1:9" x14ac:dyDescent="0.2">
      <c r="A17" s="202"/>
      <c r="B17" s="202"/>
      <c r="C17" s="202"/>
      <c r="D17" s="202"/>
      <c r="E17" s="202"/>
      <c r="F17" s="202"/>
      <c r="G17" s="202"/>
      <c r="H17" s="202"/>
      <c r="I17" s="202"/>
    </row>
    <row r="18" spans="1:9" x14ac:dyDescent="0.2">
      <c r="A18" s="202"/>
      <c r="B18" s="202"/>
      <c r="C18" s="202"/>
      <c r="D18" s="202"/>
      <c r="E18" s="202"/>
      <c r="F18" s="202"/>
      <c r="G18" s="202"/>
      <c r="H18" s="202"/>
      <c r="I18" s="202"/>
    </row>
    <row r="19" spans="1:9" x14ac:dyDescent="0.2">
      <c r="A19" s="202"/>
      <c r="B19" s="202"/>
      <c r="C19" s="202"/>
      <c r="D19" s="202"/>
      <c r="E19" s="202"/>
      <c r="F19" s="202"/>
      <c r="G19" s="202"/>
      <c r="H19" s="202"/>
      <c r="I19" s="202"/>
    </row>
    <row r="20" spans="1:9" x14ac:dyDescent="0.2">
      <c r="A20" s="202"/>
      <c r="B20" s="202"/>
      <c r="C20" s="202"/>
      <c r="D20" s="202"/>
      <c r="E20" s="202"/>
      <c r="F20" s="202"/>
      <c r="G20" s="202"/>
      <c r="H20" s="202"/>
      <c r="I20" s="202"/>
    </row>
    <row r="21" spans="1:9" x14ac:dyDescent="0.2">
      <c r="A21" s="202"/>
      <c r="B21" s="202"/>
      <c r="C21" s="202"/>
      <c r="D21" s="202"/>
      <c r="E21" s="202"/>
      <c r="F21" s="202"/>
      <c r="G21" s="202"/>
      <c r="H21" s="202"/>
      <c r="I21" s="202"/>
    </row>
    <row r="22" spans="1:9" x14ac:dyDescent="0.2">
      <c r="A22" s="202"/>
      <c r="B22" s="202"/>
      <c r="C22" s="202"/>
      <c r="D22" s="202"/>
      <c r="E22" s="202"/>
      <c r="F22" s="202"/>
      <c r="G22" s="202"/>
      <c r="H22" s="202"/>
      <c r="I22" s="202"/>
    </row>
    <row r="23" spans="1:9" x14ac:dyDescent="0.2">
      <c r="A23" s="202"/>
      <c r="B23" s="202"/>
      <c r="C23" s="202"/>
      <c r="D23" s="202"/>
      <c r="E23" s="202"/>
      <c r="F23" s="202"/>
      <c r="G23" s="202"/>
      <c r="H23" s="202"/>
      <c r="I23" s="202"/>
    </row>
    <row r="24" spans="1:9" x14ac:dyDescent="0.2">
      <c r="A24" s="202"/>
      <c r="B24" s="202"/>
      <c r="C24" s="202"/>
      <c r="D24" s="202"/>
      <c r="E24" s="202"/>
      <c r="F24" s="202"/>
      <c r="G24" s="202"/>
      <c r="H24" s="202"/>
      <c r="I24" s="202"/>
    </row>
    <row r="25" spans="1:9" x14ac:dyDescent="0.2">
      <c r="A25" s="202"/>
      <c r="B25" s="202"/>
      <c r="C25" s="202"/>
      <c r="D25" s="202"/>
      <c r="E25" s="202"/>
      <c r="F25" s="202"/>
      <c r="G25" s="202"/>
      <c r="H25" s="202"/>
      <c r="I25" s="202"/>
    </row>
    <row r="26" spans="1:9" x14ac:dyDescent="0.2">
      <c r="A26" s="202"/>
      <c r="B26" s="202"/>
      <c r="C26" s="202"/>
      <c r="D26" s="202"/>
      <c r="E26" s="202"/>
      <c r="F26" s="202"/>
      <c r="G26" s="202"/>
      <c r="H26" s="202"/>
      <c r="I26" s="202"/>
    </row>
    <row r="27" spans="1:9" x14ac:dyDescent="0.2">
      <c r="A27" s="202"/>
      <c r="B27" s="202"/>
      <c r="C27" s="202"/>
      <c r="D27" s="202"/>
      <c r="E27" s="202"/>
      <c r="F27" s="202"/>
      <c r="G27" s="202"/>
      <c r="H27" s="202"/>
      <c r="I27" s="202"/>
    </row>
    <row r="28" spans="1:9" x14ac:dyDescent="0.2">
      <c r="A28" s="202"/>
      <c r="B28" s="202"/>
      <c r="C28" s="202"/>
      <c r="D28" s="202"/>
      <c r="E28" s="202"/>
      <c r="F28" s="202"/>
      <c r="G28" s="202"/>
      <c r="H28" s="202"/>
      <c r="I28" s="202"/>
    </row>
    <row r="29" spans="1:9" x14ac:dyDescent="0.2">
      <c r="A29" s="202"/>
      <c r="B29" s="202"/>
      <c r="C29" s="202"/>
      <c r="D29" s="202"/>
      <c r="E29" s="202"/>
      <c r="F29" s="202"/>
      <c r="G29" s="202"/>
      <c r="H29" s="202"/>
      <c r="I29" s="202"/>
    </row>
    <row r="30" spans="1:9" x14ac:dyDescent="0.2">
      <c r="A30" s="202"/>
      <c r="B30" s="202"/>
      <c r="C30" s="202"/>
      <c r="D30" s="202"/>
      <c r="E30" s="202"/>
      <c r="F30" s="202"/>
      <c r="G30" s="202"/>
      <c r="H30" s="202"/>
      <c r="I30" s="202"/>
    </row>
    <row r="31" spans="1:9" x14ac:dyDescent="0.2">
      <c r="A31" s="202"/>
      <c r="B31" s="202"/>
      <c r="C31" s="202"/>
      <c r="D31" s="202"/>
      <c r="E31" s="202"/>
      <c r="F31" s="202"/>
      <c r="G31" s="202"/>
      <c r="H31" s="202"/>
      <c r="I31" s="202"/>
    </row>
    <row r="32" spans="1:9" x14ac:dyDescent="0.2">
      <c r="A32" s="202"/>
      <c r="B32" s="202"/>
      <c r="C32" s="202"/>
      <c r="D32" s="202"/>
      <c r="E32" s="202"/>
      <c r="F32" s="202"/>
      <c r="G32" s="202"/>
      <c r="H32" s="202"/>
      <c r="I32" s="202"/>
    </row>
    <row r="33" spans="1:9" x14ac:dyDescent="0.2">
      <c r="A33" s="202"/>
      <c r="B33" s="202"/>
      <c r="C33" s="202"/>
      <c r="D33" s="202"/>
      <c r="E33" s="202"/>
      <c r="F33" s="202"/>
      <c r="G33" s="202"/>
      <c r="H33" s="202"/>
      <c r="I33" s="202"/>
    </row>
    <row r="34" spans="1:9" x14ac:dyDescent="0.2">
      <c r="A34" s="202"/>
      <c r="B34" s="202"/>
      <c r="C34" s="202"/>
      <c r="D34" s="202"/>
      <c r="E34" s="202"/>
      <c r="F34" s="202"/>
      <c r="G34" s="202"/>
      <c r="H34" s="202"/>
      <c r="I34" s="202"/>
    </row>
    <row r="35" spans="1:9" x14ac:dyDescent="0.2">
      <c r="A35" s="202"/>
      <c r="B35" s="202"/>
      <c r="C35" s="202"/>
      <c r="D35" s="202"/>
      <c r="E35" s="202"/>
      <c r="F35" s="202"/>
      <c r="G35" s="202"/>
      <c r="H35" s="202"/>
      <c r="I35" s="202"/>
    </row>
    <row r="36" spans="1:9" x14ac:dyDescent="0.2">
      <c r="A36" s="202"/>
      <c r="B36" s="202"/>
      <c r="C36" s="202"/>
      <c r="D36" s="202"/>
      <c r="E36" s="202"/>
      <c r="F36" s="202"/>
      <c r="G36" s="202"/>
      <c r="H36" s="202"/>
      <c r="I36" s="202"/>
    </row>
    <row r="37" spans="1:9" x14ac:dyDescent="0.2">
      <c r="A37" s="202"/>
      <c r="B37" s="202"/>
      <c r="C37" s="202"/>
      <c r="D37" s="202"/>
      <c r="E37" s="202"/>
      <c r="F37" s="202"/>
      <c r="G37" s="202"/>
      <c r="H37" s="202"/>
      <c r="I37" s="202"/>
    </row>
    <row r="38" spans="1:9" x14ac:dyDescent="0.2">
      <c r="A38" s="202"/>
      <c r="B38" s="202"/>
      <c r="C38" s="202"/>
      <c r="D38" s="202"/>
      <c r="E38" s="202"/>
      <c r="F38" s="202"/>
      <c r="G38" s="202"/>
      <c r="H38" s="202"/>
      <c r="I38" s="202"/>
    </row>
    <row r="39" spans="1:9" x14ac:dyDescent="0.2">
      <c r="A39" s="202"/>
      <c r="B39" s="202"/>
      <c r="C39" s="202"/>
      <c r="D39" s="202"/>
      <c r="E39" s="202"/>
      <c r="F39" s="202"/>
      <c r="G39" s="202"/>
      <c r="H39" s="202"/>
      <c r="I39" s="202"/>
    </row>
    <row r="40" spans="1:9" ht="32.450000000000003" customHeight="1" x14ac:dyDescent="0.2">
      <c r="A40" s="202"/>
      <c r="B40" s="202"/>
      <c r="C40" s="202"/>
      <c r="D40" s="202"/>
      <c r="E40" s="202"/>
      <c r="F40" s="202"/>
      <c r="G40" s="202"/>
      <c r="H40" s="202"/>
      <c r="I40" s="202"/>
    </row>
  </sheetData>
  <mergeCells count="1">
    <mergeCell ref="A1:I4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178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Opći podaci</vt:lpstr>
      <vt:lpstr>Bilanca</vt:lpstr>
      <vt:lpstr>RDG</vt:lpstr>
      <vt:lpstr>NT_I</vt:lpstr>
      <vt:lpstr>PK</vt:lpstr>
      <vt:lpstr>Bilješke</vt:lpstr>
      <vt:lpstr>Bilanca!Print_Area</vt:lpstr>
      <vt:lpstr>NT_I!Print_Area</vt:lpstr>
      <vt:lpstr>PK!Print_Area</vt:lpstr>
    </vt:vector>
  </TitlesOfParts>
  <Company>HANFA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Mijo Jozić</dc:creator>
  <dc:description/>
  <cp:lastModifiedBy>dperica</cp:lastModifiedBy>
  <cp:revision>40</cp:revision>
  <cp:lastPrinted>2020-07-24T11:43:52Z</cp:lastPrinted>
  <dcterms:created xsi:type="dcterms:W3CDTF">2008-10-17T11:51:54Z</dcterms:created>
  <dcterms:modified xsi:type="dcterms:W3CDTF">2020-07-27T07:11:25Z</dcterms:modified>
  <dc:language>hr-HR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HANFA</vt:lpwstr>
  </property>
  <property fmtid="{D5CDD505-2E9C-101B-9397-08002B2CF9AE}" pid="4" name="ContentTypeId">
    <vt:lpwstr>0x01010075924FC05C45964F8B09EB72BD2B2784006C38FB846E8D85449BCF53A0DA13DB4C</vt:lpwstr>
  </property>
  <property fmtid="{D5CDD505-2E9C-101B-9397-08002B2CF9AE}" pid="5" name="DocSecurity">
    <vt:i4>0</vt:i4>
  </property>
  <property fmtid="{D5CDD505-2E9C-101B-9397-08002B2CF9AE}" pid="6" name="HyperlinksChanged">
    <vt:bool>false</vt:bool>
  </property>
  <property fmtid="{D5CDD505-2E9C-101B-9397-08002B2CF9AE}" pid="7" name="LinksUpToDate">
    <vt:bool>false</vt:bool>
  </property>
  <property fmtid="{D5CDD505-2E9C-101B-9397-08002B2CF9AE}" pid="8" name="ScaleCrop">
    <vt:bool>false</vt:bool>
  </property>
  <property fmtid="{D5CDD505-2E9C-101B-9397-08002B2CF9AE}" pid="9" name="ShareDoc">
    <vt:bool>false</vt:bool>
  </property>
</Properties>
</file>